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USGRA68\TeamHau\EITI\Bericht Nr. 3\D EITI Bericht_Kap 9_bisher Kap 11\"/>
    </mc:Choice>
  </mc:AlternateContent>
  <bookViews>
    <workbookView xWindow="0" yWindow="0" windowWidth="21570" windowHeight="8100" tabRatio="695" firstSheet="1" activeTab="6"/>
  </bookViews>
  <sheets>
    <sheet name="Unternehmen je Sektor" sheetId="8" r:id="rId1"/>
    <sheet name="Abdeckung" sheetId="9" r:id="rId2"/>
    <sheet name="Übersicht je Zahlung" sheetId="3" r:id="rId3"/>
    <sheet name="KSt" sheetId="4" r:id="rId4"/>
    <sheet name="GewSt" sheetId="7" r:id="rId5"/>
    <sheet name="Feldes_Förderabgabe" sheetId="5" r:id="rId6"/>
    <sheet name="Zahlungsart pro Unternehmen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5" l="1"/>
  <c r="E33" i="7" l="1"/>
  <c r="D46" i="4" l="1"/>
  <c r="B22" i="6"/>
  <c r="C8" i="3" s="1"/>
  <c r="P74" i="5" l="1"/>
  <c r="K74" i="5"/>
  <c r="I74" i="5"/>
  <c r="J4" i="6" l="1"/>
  <c r="L19" i="9" l="1"/>
  <c r="J19" i="9"/>
  <c r="F19" i="9"/>
  <c r="D19" i="9"/>
  <c r="H6" i="9"/>
  <c r="H19" i="9" s="1"/>
  <c r="O33" i="7" l="1"/>
  <c r="J33" i="7" l="1"/>
  <c r="R33" i="7" l="1"/>
  <c r="I22" i="6" l="1"/>
  <c r="C16" i="3" s="1"/>
  <c r="H22" i="6"/>
  <c r="C14" i="3" s="1"/>
  <c r="F22" i="6"/>
  <c r="C12" i="3" s="1"/>
  <c r="D22" i="6"/>
  <c r="C10" i="3" s="1"/>
  <c r="J21" i="6" l="1"/>
  <c r="J20" i="6"/>
  <c r="J19" i="6"/>
  <c r="J18" i="6"/>
  <c r="J17" i="6"/>
  <c r="J16" i="6"/>
  <c r="J15" i="6"/>
  <c r="J14" i="6"/>
  <c r="J13" i="6"/>
  <c r="J12" i="6"/>
  <c r="J11" i="6"/>
  <c r="J10" i="6"/>
  <c r="J8" i="6"/>
  <c r="J9" i="6"/>
  <c r="J7" i="6"/>
  <c r="P46" i="5" l="1"/>
  <c r="I46" i="5"/>
  <c r="J6" i="6"/>
  <c r="J5" i="6"/>
  <c r="J3" i="6"/>
  <c r="D46" i="5" l="1"/>
  <c r="J22" i="6"/>
  <c r="O46" i="4"/>
  <c r="H46" i="4"/>
  <c r="C18" i="3"/>
  <c r="S46" i="5" l="1"/>
  <c r="K46" i="5"/>
  <c r="J46" i="4"/>
  <c r="R46" i="4"/>
  <c r="S74" i="5" l="1"/>
</calcChain>
</file>

<file path=xl/sharedStrings.xml><?xml version="1.0" encoding="utf-8"?>
<sst xmlns="http://schemas.openxmlformats.org/spreadsheetml/2006/main" count="316" uniqueCount="118">
  <si>
    <t>EUR</t>
  </si>
  <si>
    <t>Klärung von Differenzen</t>
  </si>
  <si>
    <t>ungeklärte Differenzen</t>
  </si>
  <si>
    <t>Gesamtbetrag lt. Unternehmen</t>
  </si>
  <si>
    <t>Differenzen vorläufig</t>
  </si>
  <si>
    <t>%</t>
  </si>
  <si>
    <t>Körperschaftsteuer</t>
  </si>
  <si>
    <t>Feldes-/Förderabgabe</t>
  </si>
  <si>
    <t>Betrag lt. Unternehmen</t>
  </si>
  <si>
    <t>Betrag lt. staatlicher Stellen</t>
  </si>
  <si>
    <t>Feldes-/Förderabgaben</t>
  </si>
  <si>
    <t>Summe der berichteten Zahlungen aller Unternehmen</t>
  </si>
  <si>
    <t>BEB Erdgas und Erdöl GmbH &amp; Co. KG</t>
  </si>
  <si>
    <t>Vermillion Energy Germany GmbH &amp; Co. KG</t>
  </si>
  <si>
    <t>--</t>
  </si>
  <si>
    <t>Wacker Chemie AG</t>
  </si>
  <si>
    <t>Südwestdeutsche Salzwerke AG</t>
  </si>
  <si>
    <t>Sibelco Deutschland GmbH</t>
  </si>
  <si>
    <t>JTSD-Braunkohlebergbau GmbH / MIBRAG</t>
  </si>
  <si>
    <t>Holcim (Deutschland) GmbH</t>
  </si>
  <si>
    <t>Heidelberger Sand und Kies GmbH</t>
  </si>
  <si>
    <t>ExxonMobil Central Europe Holding GmbH</t>
  </si>
  <si>
    <t>Quarzwerke GmbH</t>
  </si>
  <si>
    <t>Wintershall GmbH (heute: Wintershall DEA Deutschland GmbH)</t>
  </si>
  <si>
    <t>Neptune Energy Deutschland GmbH (ehemals: Engie E&amp;P Holding Germany GmbH )</t>
  </si>
  <si>
    <t>LEAG Lausitzer Energie Bergbau AG</t>
  </si>
  <si>
    <t>DEA Deutsche Erdöl AG 
(heute: Wintershall DEA Deutschland GmbH)</t>
  </si>
  <si>
    <t>Dyckerhoff-Gruppe</t>
  </si>
  <si>
    <t>K+S-Gruppe / esco Gmbh &amp; Co. KG</t>
  </si>
  <si>
    <t>K+S-Gruppe / K+S Kali GmbH</t>
  </si>
  <si>
    <t>RWE-Gruppe / RWE Power AG</t>
  </si>
  <si>
    <t>RWE-Gruppe / Rheinische Baustoffwerke GmbH</t>
  </si>
  <si>
    <t>Landesamt für Bergbau, Energie und Geologie, Hannover (LBEG)</t>
  </si>
  <si>
    <t>LBEG für: Finanzverwaltung Schleswig Holstein, Kiel</t>
  </si>
  <si>
    <t>Regierung von Oberbayern, Bergant Südbayern, München</t>
  </si>
  <si>
    <t>Landesamt für Geologie und Bergbau, Mainz-Hechtsheim</t>
  </si>
  <si>
    <t>Regierungspräsidium Darmstadt, Wiesbaden</t>
  </si>
  <si>
    <t xml:space="preserve">Körperschaftsteuer </t>
  </si>
  <si>
    <t xml:space="preserve">Gewerbesteuer </t>
  </si>
  <si>
    <t xml:space="preserve">Förder-/Feldesabgaben </t>
  </si>
  <si>
    <t xml:space="preserve">Pachtzahlungen </t>
  </si>
  <si>
    <t>Zahlungen in die Infrastruktur</t>
  </si>
  <si>
    <t>Summe</t>
  </si>
  <si>
    <t>1.</t>
  </si>
  <si>
    <t>BEB Erdgas und Erdöl GmbH &amp; Co. KG, Hannover</t>
  </si>
  <si>
    <t>2.</t>
  </si>
  <si>
    <t>DEA Deutsche Erdoel AG</t>
  </si>
  <si>
    <t>4.</t>
  </si>
  <si>
    <t>3.</t>
  </si>
  <si>
    <t>ExxonMobil Production Deutschland GmbH, Hannover</t>
  </si>
  <si>
    <t>5.</t>
  </si>
  <si>
    <t>JTSD/MIBRAG</t>
  </si>
  <si>
    <t>Quarzwerke GmbH, Frechen</t>
  </si>
  <si>
    <t>6.</t>
  </si>
  <si>
    <t>LBEG für: Freie und Hansestadt Hamburg</t>
  </si>
  <si>
    <t>Landesamt für Geologie, Rohstoffe und Bergbau im Regierungspräsidium Freiburg</t>
  </si>
  <si>
    <t>Sektor</t>
  </si>
  <si>
    <t>Erdöl und Erdgas</t>
  </si>
  <si>
    <t>Dyckerhoff - Gruppe, Wiesbaden</t>
  </si>
  <si>
    <t>Steine und Erden</t>
  </si>
  <si>
    <t>Heidelberger Sand und Kies GmbH, Heidelberg</t>
  </si>
  <si>
    <t>7.</t>
  </si>
  <si>
    <t>K+S - Gruppe</t>
  </si>
  <si>
    <t>esco - european salt company GmbH &amp; Co. KG, Hannover</t>
  </si>
  <si>
    <t>Kali und Salze</t>
  </si>
  <si>
    <t>K+S Kali GmbH, Kassel</t>
  </si>
  <si>
    <t>8.</t>
  </si>
  <si>
    <t>Holcim (Deutschland) GmbH, Hamburg</t>
  </si>
  <si>
    <t>9.</t>
  </si>
  <si>
    <t>Lausitz Energie Bergbau AG, Cottbus</t>
  </si>
  <si>
    <t>Braunkohle</t>
  </si>
  <si>
    <t>10.</t>
  </si>
  <si>
    <t>RWE - Gruppe</t>
  </si>
  <si>
    <t>Rheinische Baustoffwerke GmbH, Bergheim</t>
  </si>
  <si>
    <t>RWE Power AG, Essen</t>
  </si>
  <si>
    <t>11.</t>
  </si>
  <si>
    <t xml:space="preserve">Vermillion Energy Germany GmbH &amp; Co. KG, Schönefeld </t>
  </si>
  <si>
    <t>12.</t>
  </si>
  <si>
    <r>
      <t>Sektoren</t>
    </r>
    <r>
      <rPr>
        <vertAlign val="superscript"/>
        <sz val="10"/>
        <color theme="1"/>
        <rFont val="Arial"/>
        <family val="2"/>
      </rPr>
      <t xml:space="preserve"> *)</t>
    </r>
  </si>
  <si>
    <t>Geschätzte Abdeckung aller identifizierter Unternehmen</t>
  </si>
  <si>
    <t>Geschätzte Abdeckung aller teilnehmenden Unternehmen</t>
  </si>
  <si>
    <t>Bezugsgröße Ermittlung Abdeckung</t>
  </si>
  <si>
    <t>Fördermenge 2016</t>
  </si>
  <si>
    <t>Erdöl</t>
  </si>
  <si>
    <t>Erdgas</t>
  </si>
  <si>
    <t>Kali</t>
  </si>
  <si>
    <t>verwertbare Fördermenge 2015</t>
  </si>
  <si>
    <t>Salze (inkl. Industriesole)</t>
  </si>
  <si>
    <t>k.A.</t>
  </si>
  <si>
    <t>**)</t>
  </si>
  <si>
    <t>^^</t>
  </si>
  <si>
    <t>Werte aus Vj</t>
  </si>
  <si>
    <t>ExxonMobil Central Europe Holding GmbH, Hamburg</t>
  </si>
  <si>
    <t>JTSD-Braunkohlebergbau GmbH, Zeitz</t>
  </si>
  <si>
    <t>Neptune Energy Deutschland GmbH, Lingen (Ems)</t>
  </si>
  <si>
    <t>Sibelco Deutschland GmbH, Ransbach-Baumbach</t>
  </si>
  <si>
    <t>Südwestdeutsche Salzwerke AG, Heilbronn</t>
  </si>
  <si>
    <t>Wacker Chemie AG, München</t>
  </si>
  <si>
    <t>13.</t>
  </si>
  <si>
    <t>14.</t>
  </si>
  <si>
    <t>15.</t>
  </si>
  <si>
    <t>16.</t>
  </si>
  <si>
    <t>17.</t>
  </si>
  <si>
    <t>1)</t>
  </si>
  <si>
    <t>2)</t>
  </si>
  <si>
    <t>Wintershall GmbH 
(heute: Wintershall DEA Deutschland GmbH)</t>
  </si>
  <si>
    <t>Neptune Energy Deutschland GmbH 
(ehemals: Engie E&amp;P Holding Germany GmbH )</t>
  </si>
  <si>
    <t>1) keine Zahlungen aufgrund Rechtsform</t>
  </si>
  <si>
    <t xml:space="preserve">2) Zahlungen erfolgen durch den Organträger </t>
  </si>
  <si>
    <t>3) keine Angabe von Zahlungen aufgrund Organschaft</t>
  </si>
  <si>
    <t>Neptune Energy Deutschland GmbH 
(ehemals: Engie E&amp;P Holding Germany GmbH)</t>
  </si>
  <si>
    <t>Gewerbesteuer</t>
  </si>
  <si>
    <t>Sibelco GmbH &amp; Co. KG, Hannover</t>
  </si>
  <si>
    <t>Bezirksregierung Arnsberg, Arnsberg</t>
  </si>
  <si>
    <t>Dyckerhoff Gruppe</t>
  </si>
  <si>
    <t>Pachtzahlungen</t>
  </si>
  <si>
    <t>Zahlung in die Infrastruktur</t>
  </si>
  <si>
    <t>Landesamt für Geologie und Bergwesen Sachsen-​Anhalt, 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</si>
</sst>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1"/>
      <name val="Calibri"/>
      <family val="2"/>
      <scheme val="minor"/>
    </font>
    <font>
      <vertAlign val="superscript"/>
      <sz val="10"/>
      <color rgb="FFFF0000"/>
      <name val="Arial"/>
      <family val="2"/>
    </font>
    <font>
      <strike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3">
    <xf numFmtId="0" fontId="0" fillId="0" borderId="0" xfId="0"/>
    <xf numFmtId="0" fontId="3" fillId="2" borderId="0" xfId="1" applyFill="1"/>
    <xf numFmtId="0" fontId="3" fillId="0" borderId="0" xfId="1"/>
    <xf numFmtId="0" fontId="3" fillId="2" borderId="1" xfId="1" applyFill="1" applyBorder="1"/>
    <xf numFmtId="0" fontId="3" fillId="2" borderId="2" xfId="1" applyFill="1" applyBorder="1"/>
    <xf numFmtId="0" fontId="3" fillId="2" borderId="3" xfId="1" applyFill="1" applyBorder="1"/>
    <xf numFmtId="0" fontId="3" fillId="2" borderId="4" xfId="1" applyFill="1" applyBorder="1"/>
    <xf numFmtId="0" fontId="3" fillId="2" borderId="0" xfId="1" applyFill="1" applyBorder="1" applyAlignment="1">
      <alignment horizontal="center" wrapText="1"/>
    </xf>
    <xf numFmtId="0" fontId="3" fillId="3" borderId="0" xfId="1" applyFill="1" applyBorder="1" applyAlignment="1">
      <alignment horizontal="center" wrapText="1"/>
    </xf>
    <xf numFmtId="0" fontId="3" fillId="2" borderId="5" xfId="1" applyFill="1" applyBorder="1"/>
    <xf numFmtId="0" fontId="4" fillId="2" borderId="4" xfId="1" applyFont="1" applyFill="1" applyBorder="1"/>
    <xf numFmtId="0" fontId="3" fillId="2" borderId="0" xfId="1" applyFill="1" applyBorder="1"/>
    <xf numFmtId="3" fontId="3" fillId="4" borderId="0" xfId="1" applyNumberFormat="1" applyFill="1" applyBorder="1"/>
    <xf numFmtId="3" fontId="3" fillId="2" borderId="0" xfId="1" applyNumberFormat="1" applyFill="1" applyBorder="1"/>
    <xf numFmtId="0" fontId="3" fillId="2" borderId="7" xfId="1" applyFill="1" applyBorder="1"/>
    <xf numFmtId="0" fontId="3" fillId="2" borderId="8" xfId="1" applyFill="1" applyBorder="1"/>
    <xf numFmtId="3" fontId="3" fillId="2" borderId="8" xfId="1" applyNumberFormat="1" applyFill="1" applyBorder="1"/>
    <xf numFmtId="0" fontId="3" fillId="2" borderId="9" xfId="1" applyFill="1" applyBorder="1"/>
    <xf numFmtId="0" fontId="3" fillId="2" borderId="2" xfId="1" applyFill="1" applyBorder="1" applyAlignment="1">
      <alignment horizontal="centerContinuous"/>
    </xf>
    <xf numFmtId="0" fontId="3" fillId="3" borderId="0" xfId="1" applyFill="1" applyBorder="1" applyAlignment="1">
      <alignment horizontal="center" vertical="center" wrapText="1"/>
    </xf>
    <xf numFmtId="0" fontId="3" fillId="2" borderId="10" xfId="1" applyFill="1" applyBorder="1"/>
    <xf numFmtId="0" fontId="3" fillId="3" borderId="0" xfId="1" applyFill="1"/>
    <xf numFmtId="0" fontId="3" fillId="2" borderId="10" xfId="1" applyFill="1" applyBorder="1" applyAlignment="1">
      <alignment horizontal="center" wrapText="1"/>
    </xf>
    <xf numFmtId="3" fontId="3" fillId="2" borderId="10" xfId="1" applyNumberFormat="1" applyFill="1" applyBorder="1"/>
    <xf numFmtId="0" fontId="3" fillId="3" borderId="0" xfId="1" applyFill="1" applyBorder="1" applyAlignment="1">
      <alignment horizontal="centerContinuous" vertical="center"/>
    </xf>
    <xf numFmtId="0" fontId="4" fillId="2" borderId="0" xfId="1" applyFont="1" applyFill="1" applyBorder="1"/>
    <xf numFmtId="0" fontId="5" fillId="0" borderId="0" xfId="0" applyFont="1" applyAlignment="1">
      <alignment wrapText="1"/>
    </xf>
    <xf numFmtId="0" fontId="2" fillId="0" borderId="0" xfId="1" applyFont="1"/>
    <xf numFmtId="0" fontId="1" fillId="0" borderId="0" xfId="1" applyFont="1"/>
    <xf numFmtId="0" fontId="0" fillId="0" borderId="0" xfId="0" applyAlignment="1">
      <alignment wrapText="1"/>
    </xf>
    <xf numFmtId="4" fontId="0" fillId="0" borderId="0" xfId="0" quotePrefix="1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3" fillId="2" borderId="0" xfId="1" applyNumberFormat="1" applyFill="1"/>
    <xf numFmtId="4" fontId="3" fillId="2" borderId="2" xfId="1" applyNumberFormat="1" applyFill="1" applyBorder="1"/>
    <xf numFmtId="4" fontId="3" fillId="3" borderId="0" xfId="1" applyNumberFormat="1" applyFill="1" applyBorder="1" applyAlignment="1">
      <alignment horizontal="center" vertical="center" wrapText="1"/>
    </xf>
    <xf numFmtId="4" fontId="3" fillId="3" borderId="0" xfId="1" applyNumberFormat="1" applyFill="1" applyBorder="1" applyAlignment="1">
      <alignment horizontal="center" wrapText="1"/>
    </xf>
    <xf numFmtId="4" fontId="3" fillId="3" borderId="0" xfId="1" applyNumberFormat="1" applyFill="1"/>
    <xf numFmtId="4" fontId="3" fillId="2" borderId="0" xfId="1" applyNumberFormat="1" applyFill="1" applyBorder="1"/>
    <xf numFmtId="4" fontId="3" fillId="2" borderId="0" xfId="1" applyNumberFormat="1" applyFill="1" applyBorder="1" applyAlignment="1">
      <alignment horizontal="center" wrapText="1"/>
    </xf>
    <xf numFmtId="4" fontId="3" fillId="4" borderId="0" xfId="1" applyNumberFormat="1" applyFill="1" applyBorder="1"/>
    <xf numFmtId="4" fontId="4" fillId="4" borderId="0" xfId="1" applyNumberFormat="1" applyFont="1" applyFill="1" applyBorder="1"/>
    <xf numFmtId="4" fontId="3" fillId="2" borderId="8" xfId="1" applyNumberFormat="1" applyFill="1" applyBorder="1"/>
    <xf numFmtId="4" fontId="3" fillId="2" borderId="6" xfId="1" applyNumberFormat="1" applyFill="1" applyBorder="1"/>
    <xf numFmtId="4" fontId="3" fillId="0" borderId="0" xfId="1" applyNumberFormat="1"/>
    <xf numFmtId="0" fontId="3" fillId="0" borderId="0" xfId="1" applyBorder="1"/>
    <xf numFmtId="4" fontId="3" fillId="2" borderId="2" xfId="1" applyNumberFormat="1" applyFill="1" applyBorder="1" applyAlignment="1">
      <alignment horizontal="centerContinuous"/>
    </xf>
    <xf numFmtId="4" fontId="3" fillId="2" borderId="10" xfId="1" applyNumberFormat="1" applyFill="1" applyBorder="1"/>
    <xf numFmtId="4" fontId="3" fillId="2" borderId="10" xfId="1" applyNumberFormat="1" applyFill="1" applyBorder="1" applyAlignment="1">
      <alignment horizontal="center" wrapText="1"/>
    </xf>
    <xf numFmtId="4" fontId="1" fillId="4" borderId="0" xfId="1" quotePrefix="1" applyNumberFormat="1" applyFont="1" applyFill="1" applyBorder="1" applyAlignment="1">
      <alignment horizontal="right"/>
    </xf>
    <xf numFmtId="4" fontId="3" fillId="2" borderId="0" xfId="1" applyNumberFormat="1" applyFill="1" applyBorder="1" applyAlignment="1">
      <alignment horizontal="right"/>
    </xf>
    <xf numFmtId="4" fontId="3" fillId="4" borderId="0" xfId="1" applyNumberFormat="1" applyFill="1" applyBorder="1" applyAlignment="1">
      <alignment horizontal="right"/>
    </xf>
    <xf numFmtId="4" fontId="4" fillId="0" borderId="0" xfId="1" applyNumberFormat="1" applyFont="1" applyFill="1" applyBorder="1"/>
    <xf numFmtId="164" fontId="3" fillId="4" borderId="0" xfId="1" applyNumberFormat="1" applyFill="1" applyBorder="1"/>
    <xf numFmtId="0" fontId="7" fillId="2" borderId="4" xfId="1" applyFont="1" applyFill="1" applyBorder="1"/>
    <xf numFmtId="0" fontId="6" fillId="0" borderId="0" xfId="1" applyFont="1"/>
    <xf numFmtId="0" fontId="6" fillId="2" borderId="4" xfId="1" applyFont="1" applyFill="1" applyBorder="1"/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/>
    <xf numFmtId="0" fontId="1" fillId="2" borderId="0" xfId="2" applyFill="1"/>
    <xf numFmtId="4" fontId="1" fillId="2" borderId="0" xfId="2" applyNumberFormat="1" applyFill="1"/>
    <xf numFmtId="0" fontId="1" fillId="0" borderId="0" xfId="2"/>
    <xf numFmtId="0" fontId="1" fillId="2" borderId="1" xfId="2" applyFill="1" applyBorder="1"/>
    <xf numFmtId="0" fontId="1" fillId="2" borderId="2" xfId="2" applyFill="1" applyBorder="1"/>
    <xf numFmtId="4" fontId="1" fillId="2" borderId="2" xfId="2" applyNumberFormat="1" applyFill="1" applyBorder="1"/>
    <xf numFmtId="0" fontId="1" fillId="2" borderId="2" xfId="2" applyFill="1" applyBorder="1" applyAlignment="1">
      <alignment horizontal="centerContinuous"/>
    </xf>
    <xf numFmtId="0" fontId="1" fillId="2" borderId="3" xfId="2" applyFill="1" applyBorder="1"/>
    <xf numFmtId="0" fontId="1" fillId="2" borderId="4" xfId="2" applyFont="1" applyFill="1" applyBorder="1"/>
    <xf numFmtId="0" fontId="1" fillId="2" borderId="0" xfId="2" applyFill="1" applyBorder="1"/>
    <xf numFmtId="4" fontId="1" fillId="3" borderId="0" xfId="2" applyNumberFormat="1" applyFill="1" applyBorder="1" applyAlignment="1">
      <alignment horizontal="center" vertical="center" wrapText="1"/>
    </xf>
    <xf numFmtId="4" fontId="1" fillId="3" borderId="0" xfId="2" applyNumberFormat="1" applyFill="1" applyBorder="1" applyAlignment="1">
      <alignment horizontal="center" wrapText="1"/>
    </xf>
    <xf numFmtId="0" fontId="1" fillId="3" borderId="0" xfId="2" applyFill="1" applyBorder="1" applyAlignment="1">
      <alignment horizontal="center" wrapText="1"/>
    </xf>
    <xf numFmtId="0" fontId="1" fillId="2" borderId="10" xfId="2" applyFill="1" applyBorder="1"/>
    <xf numFmtId="0" fontId="1" fillId="2" borderId="5" xfId="2" applyFill="1" applyBorder="1"/>
    <xf numFmtId="0" fontId="1" fillId="2" borderId="4" xfId="2" applyFill="1" applyBorder="1"/>
    <xf numFmtId="4" fontId="1" fillId="3" borderId="0" xfId="2" applyNumberFormat="1" applyFill="1"/>
    <xf numFmtId="0" fontId="4" fillId="2" borderId="4" xfId="2" applyFont="1" applyFill="1" applyBorder="1"/>
    <xf numFmtId="0" fontId="4" fillId="2" borderId="0" xfId="2" applyFont="1" applyFill="1" applyBorder="1"/>
    <xf numFmtId="0" fontId="1" fillId="3" borderId="0" xfId="2" applyFill="1" applyBorder="1" applyAlignment="1">
      <alignment horizontal="centerContinuous" vertical="center"/>
    </xf>
    <xf numFmtId="0" fontId="1" fillId="2" borderId="4" xfId="2" applyFill="1" applyBorder="1" applyAlignment="1">
      <alignment horizontal="right"/>
    </xf>
    <xf numFmtId="0" fontId="1" fillId="2" borderId="0" xfId="2" applyFill="1" applyBorder="1" applyAlignment="1">
      <alignment horizontal="center" wrapText="1"/>
    </xf>
    <xf numFmtId="0" fontId="1" fillId="2" borderId="10" xfId="2" applyFill="1" applyBorder="1" applyAlignment="1">
      <alignment horizontal="center" wrapText="1"/>
    </xf>
    <xf numFmtId="4" fontId="1" fillId="2" borderId="0" xfId="2" applyNumberFormat="1" applyFill="1" applyBorder="1"/>
    <xf numFmtId="4" fontId="1" fillId="4" borderId="0" xfId="2" applyNumberFormat="1" applyFill="1" applyBorder="1"/>
    <xf numFmtId="4" fontId="8" fillId="2" borderId="0" xfId="2" applyNumberFormat="1" applyFont="1" applyFill="1" applyBorder="1"/>
    <xf numFmtId="3" fontId="1" fillId="2" borderId="0" xfId="2" applyNumberFormat="1" applyFill="1" applyBorder="1"/>
    <xf numFmtId="3" fontId="1" fillId="2" borderId="10" xfId="2" applyNumberFormat="1" applyFill="1" applyBorder="1"/>
    <xf numFmtId="3" fontId="1" fillId="4" borderId="0" xfId="2" applyNumberFormat="1" applyFill="1" applyBorder="1"/>
    <xf numFmtId="0" fontId="0" fillId="2" borderId="0" xfId="2" applyFont="1" applyFill="1" applyBorder="1"/>
    <xf numFmtId="0" fontId="8" fillId="0" borderId="0" xfId="2" applyFont="1"/>
    <xf numFmtId="0" fontId="1" fillId="0" borderId="0" xfId="2" applyBorder="1"/>
    <xf numFmtId="4" fontId="1" fillId="2" borderId="6" xfId="2" applyNumberFormat="1" applyFill="1" applyBorder="1"/>
    <xf numFmtId="4" fontId="4" fillId="4" borderId="0" xfId="2" applyNumberFormat="1" applyFont="1" applyFill="1" applyBorder="1"/>
    <xf numFmtId="0" fontId="1" fillId="2" borderId="7" xfId="2" applyFill="1" applyBorder="1"/>
    <xf numFmtId="0" fontId="1" fillId="2" borderId="8" xfId="2" applyFill="1" applyBorder="1"/>
    <xf numFmtId="3" fontId="1" fillId="2" borderId="8" xfId="2" applyNumberFormat="1" applyFill="1" applyBorder="1"/>
    <xf numFmtId="4" fontId="1" fillId="2" borderId="8" xfId="2" applyNumberFormat="1" applyFill="1" applyBorder="1"/>
    <xf numFmtId="0" fontId="1" fillId="2" borderId="9" xfId="2" applyFill="1" applyBorder="1"/>
    <xf numFmtId="0" fontId="8" fillId="2" borderId="0" xfId="2" applyFont="1" applyFill="1"/>
    <xf numFmtId="0" fontId="0" fillId="2" borderId="0" xfId="2" applyFont="1" applyFill="1"/>
    <xf numFmtId="4" fontId="1" fillId="0" borderId="0" xfId="2" applyNumberFormat="1"/>
    <xf numFmtId="0" fontId="9" fillId="2" borderId="4" xfId="1" applyFont="1" applyFill="1" applyBorder="1"/>
    <xf numFmtId="3" fontId="1" fillId="4" borderId="0" xfId="2" applyNumberFormat="1" applyFill="1" applyBorder="1" applyAlignment="1">
      <alignment horizontal="center"/>
    </xf>
    <xf numFmtId="3" fontId="1" fillId="2" borderId="0" xfId="2" applyNumberFormat="1" applyFill="1" applyBorder="1" applyAlignment="1">
      <alignment horizontal="center"/>
    </xf>
    <xf numFmtId="3" fontId="4" fillId="2" borderId="0" xfId="2" applyNumberFormat="1" applyFont="1" applyFill="1" applyBorder="1"/>
    <xf numFmtId="0" fontId="1" fillId="3" borderId="0" xfId="2" applyFill="1" applyBorder="1" applyAlignment="1">
      <alignment horizontal="center" vertical="center" wrapText="1"/>
    </xf>
    <xf numFmtId="0" fontId="1" fillId="3" borderId="0" xfId="2" applyFill="1"/>
    <xf numFmtId="4" fontId="1" fillId="4" borderId="0" xfId="2" applyNumberFormat="1" applyFill="1" applyBorder="1" applyAlignment="1">
      <alignment horizontal="right"/>
    </xf>
    <xf numFmtId="165" fontId="7" fillId="4" borderId="0" xfId="2" applyNumberFormat="1" applyFont="1" applyFill="1" applyBorder="1"/>
    <xf numFmtId="4" fontId="10" fillId="2" borderId="0" xfId="2" applyNumberFormat="1" applyFont="1" applyFill="1" applyBorder="1"/>
    <xf numFmtId="4" fontId="7" fillId="4" borderId="0" xfId="2" applyNumberFormat="1" applyFont="1" applyFill="1" applyBorder="1"/>
    <xf numFmtId="4" fontId="7" fillId="2" borderId="0" xfId="2" applyNumberFormat="1" applyFont="1" applyFill="1" applyBorder="1"/>
    <xf numFmtId="4" fontId="7" fillId="4" borderId="0" xfId="2" applyNumberFormat="1" applyFont="1" applyFill="1" applyBorder="1" applyAlignment="1">
      <alignment horizontal="center" wrapText="1"/>
    </xf>
    <xf numFmtId="165" fontId="7" fillId="4" borderId="0" xfId="2" applyNumberFormat="1" applyFont="1" applyFill="1" applyBorder="1" applyAlignment="1">
      <alignment horizontal="right"/>
    </xf>
    <xf numFmtId="0" fontId="7" fillId="0" borderId="0" xfId="2" applyFont="1"/>
    <xf numFmtId="0" fontId="1" fillId="2" borderId="4" xfId="2" applyFill="1" applyBorder="1" applyAlignment="1">
      <alignment horizontal="right" vertical="top"/>
    </xf>
    <xf numFmtId="0" fontId="0" fillId="0" borderId="0" xfId="0" applyFill="1"/>
    <xf numFmtId="4" fontId="0" fillId="0" borderId="0" xfId="0" applyNumberFormat="1" applyFill="1"/>
    <xf numFmtId="0" fontId="1" fillId="0" borderId="0" xfId="2" applyFill="1"/>
    <xf numFmtId="1" fontId="1" fillId="0" borderId="0" xfId="2" applyNumberFormat="1" applyFill="1"/>
    <xf numFmtId="4" fontId="1" fillId="0" borderId="0" xfId="2" applyNumberFormat="1" applyFill="1"/>
    <xf numFmtId="0" fontId="1" fillId="0" borderId="0" xfId="2" applyFont="1" applyFill="1" applyAlignment="1">
      <alignment horizontal="left"/>
    </xf>
    <xf numFmtId="0" fontId="8" fillId="0" borderId="0" xfId="2" applyFont="1" applyFill="1" applyAlignment="1">
      <alignment horizontal="left"/>
    </xf>
    <xf numFmtId="4" fontId="0" fillId="0" borderId="0" xfId="0" quotePrefix="1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1" fillId="2" borderId="4" xfId="1" applyFont="1" applyFill="1" applyBorder="1"/>
    <xf numFmtId="0" fontId="1" fillId="2" borderId="0" xfId="1" applyFont="1" applyFill="1"/>
    <xf numFmtId="4" fontId="3" fillId="0" borderId="0" xfId="1" applyNumberFormat="1" applyBorder="1"/>
    <xf numFmtId="0" fontId="0" fillId="2" borderId="4" xfId="1" applyFont="1" applyFill="1" applyBorder="1"/>
    <xf numFmtId="4" fontId="6" fillId="0" borderId="0" xfId="2" applyNumberFormat="1" applyFont="1" applyFill="1" applyBorder="1"/>
    <xf numFmtId="0" fontId="11" fillId="0" borderId="0" xfId="2" applyFont="1" applyFill="1" applyAlignment="1">
      <alignment horizontal="left"/>
    </xf>
    <xf numFmtId="0" fontId="1" fillId="0" borderId="0" xfId="2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Standard" xfId="0" builtinId="0"/>
    <cellStyle name="Standard 2" xfId="1"/>
    <cellStyle name="Standard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48"/>
  <sheetViews>
    <sheetView workbookViewId="0">
      <selection activeCell="L38" sqref="L38"/>
    </sheetView>
  </sheetViews>
  <sheetFormatPr baseColWidth="10" defaultRowHeight="12.75" x14ac:dyDescent="0.2"/>
  <cols>
    <col min="1" max="1" width="3.5703125" style="61" customWidth="1"/>
    <col min="2" max="2" width="2.7109375" style="61" customWidth="1"/>
    <col min="3" max="3" width="50.7109375" style="61" customWidth="1"/>
    <col min="4" max="4" width="0.85546875" style="61" customWidth="1"/>
    <col min="5" max="5" width="16.7109375" style="61" customWidth="1"/>
    <col min="6" max="6" width="0.85546875" style="61" customWidth="1"/>
    <col min="7" max="7" width="0.7109375" style="61" customWidth="1"/>
    <col min="8" max="8" width="1.28515625" style="61" customWidth="1"/>
    <col min="9" max="16384" width="11.42578125" style="61"/>
  </cols>
  <sheetData>
    <row r="1" spans="1:8" ht="6.75" customHeight="1" thickBot="1" x14ac:dyDescent="0.25">
      <c r="A1" s="59"/>
      <c r="B1" s="59"/>
      <c r="C1" s="59"/>
      <c r="D1" s="59"/>
      <c r="E1" s="59"/>
      <c r="F1" s="59"/>
      <c r="G1" s="59"/>
      <c r="H1" s="59"/>
    </row>
    <row r="2" spans="1:8" ht="3.75" customHeight="1" x14ac:dyDescent="0.2">
      <c r="A2" s="62"/>
      <c r="B2" s="63"/>
      <c r="C2" s="63"/>
      <c r="D2" s="63"/>
      <c r="E2" s="63"/>
      <c r="F2" s="63"/>
      <c r="G2" s="66"/>
      <c r="H2" s="59"/>
    </row>
    <row r="3" spans="1:8" ht="3.75" customHeight="1" x14ac:dyDescent="0.2">
      <c r="A3" s="74"/>
      <c r="B3" s="68"/>
      <c r="C3" s="68"/>
      <c r="D3" s="68"/>
      <c r="E3" s="68"/>
      <c r="F3" s="68"/>
      <c r="G3" s="73"/>
      <c r="H3" s="59"/>
    </row>
    <row r="4" spans="1:8" x14ac:dyDescent="0.2">
      <c r="A4" s="74"/>
      <c r="B4" s="68"/>
      <c r="C4" s="68"/>
      <c r="D4" s="80"/>
      <c r="E4" s="71" t="s">
        <v>56</v>
      </c>
      <c r="F4" s="80"/>
      <c r="G4" s="73"/>
      <c r="H4" s="59"/>
    </row>
    <row r="5" spans="1:8" ht="7.5" customHeight="1" x14ac:dyDescent="0.2">
      <c r="A5" s="76"/>
      <c r="B5" s="77"/>
      <c r="C5" s="77"/>
      <c r="D5" s="68"/>
      <c r="E5" s="68"/>
      <c r="F5" s="68"/>
      <c r="G5" s="73"/>
      <c r="H5" s="59"/>
    </row>
    <row r="6" spans="1:8" ht="15" customHeight="1" x14ac:dyDescent="0.2">
      <c r="A6" s="79" t="s">
        <v>43</v>
      </c>
      <c r="B6" s="68" t="s">
        <v>44</v>
      </c>
      <c r="C6" s="68"/>
      <c r="D6" s="68"/>
      <c r="E6" s="102" t="s">
        <v>57</v>
      </c>
      <c r="F6" s="85"/>
      <c r="G6" s="73"/>
      <c r="H6" s="59"/>
    </row>
    <row r="7" spans="1:8" ht="3" customHeight="1" x14ac:dyDescent="0.2">
      <c r="A7" s="79"/>
      <c r="B7" s="68"/>
      <c r="C7" s="68"/>
      <c r="D7" s="68"/>
      <c r="E7" s="85"/>
      <c r="F7" s="85"/>
      <c r="G7" s="73"/>
      <c r="H7" s="59"/>
    </row>
    <row r="8" spans="1:8" ht="25.5" customHeight="1" x14ac:dyDescent="0.2">
      <c r="A8" s="115" t="s">
        <v>45</v>
      </c>
      <c r="B8" s="131" t="s">
        <v>26</v>
      </c>
      <c r="C8" s="131"/>
      <c r="D8" s="68"/>
      <c r="E8" s="102" t="s">
        <v>57</v>
      </c>
      <c r="F8" s="85"/>
      <c r="G8" s="73"/>
      <c r="H8" s="59"/>
    </row>
    <row r="9" spans="1:8" ht="3" customHeight="1" x14ac:dyDescent="0.2">
      <c r="A9" s="79"/>
      <c r="B9" s="68"/>
      <c r="C9" s="68"/>
      <c r="D9" s="68"/>
      <c r="E9" s="85"/>
      <c r="F9" s="85"/>
      <c r="G9" s="73"/>
      <c r="H9" s="59"/>
    </row>
    <row r="10" spans="1:8" ht="15" customHeight="1" x14ac:dyDescent="0.2">
      <c r="A10" s="79" t="s">
        <v>48</v>
      </c>
      <c r="B10" s="68" t="s">
        <v>58</v>
      </c>
      <c r="C10" s="68"/>
      <c r="D10" s="68"/>
      <c r="E10" s="102" t="s">
        <v>59</v>
      </c>
      <c r="F10" s="85"/>
      <c r="G10" s="73"/>
      <c r="H10" s="59"/>
    </row>
    <row r="11" spans="1:8" ht="3" customHeight="1" x14ac:dyDescent="0.2">
      <c r="A11" s="79"/>
      <c r="B11" s="68"/>
      <c r="C11" s="68"/>
      <c r="D11" s="68"/>
      <c r="E11" s="85"/>
      <c r="F11" s="85"/>
      <c r="G11" s="73"/>
      <c r="H11" s="59"/>
    </row>
    <row r="12" spans="1:8" ht="15" customHeight="1" x14ac:dyDescent="0.2">
      <c r="A12" s="79" t="s">
        <v>47</v>
      </c>
      <c r="B12" s="68" t="s">
        <v>92</v>
      </c>
      <c r="C12" s="68"/>
      <c r="D12" s="68"/>
      <c r="E12" s="102" t="s">
        <v>57</v>
      </c>
      <c r="F12" s="85"/>
      <c r="G12" s="73"/>
      <c r="H12" s="59"/>
    </row>
    <row r="13" spans="1:8" ht="3" customHeight="1" x14ac:dyDescent="0.2">
      <c r="A13" s="79"/>
      <c r="B13" s="68"/>
      <c r="C13" s="68"/>
      <c r="D13" s="68"/>
      <c r="E13" s="85"/>
      <c r="F13" s="85"/>
      <c r="G13" s="73"/>
      <c r="H13" s="59"/>
    </row>
    <row r="14" spans="1:8" ht="15" customHeight="1" x14ac:dyDescent="0.2">
      <c r="A14" s="79" t="s">
        <v>50</v>
      </c>
      <c r="B14" s="68" t="s">
        <v>60</v>
      </c>
      <c r="C14" s="68"/>
      <c r="D14" s="68"/>
      <c r="E14" s="102" t="s">
        <v>59</v>
      </c>
      <c r="F14" s="85"/>
      <c r="G14" s="73"/>
      <c r="H14" s="59"/>
    </row>
    <row r="15" spans="1:8" ht="3" customHeight="1" x14ac:dyDescent="0.2">
      <c r="A15" s="79"/>
      <c r="B15" s="68"/>
      <c r="C15" s="68"/>
      <c r="D15" s="68"/>
      <c r="E15" s="85"/>
      <c r="F15" s="85"/>
      <c r="G15" s="73"/>
      <c r="H15" s="59"/>
    </row>
    <row r="16" spans="1:8" ht="15" customHeight="1" x14ac:dyDescent="0.2">
      <c r="A16" s="79" t="s">
        <v>53</v>
      </c>
      <c r="B16" s="61" t="s">
        <v>67</v>
      </c>
      <c r="C16" s="68"/>
      <c r="D16" s="68"/>
      <c r="E16" s="102" t="s">
        <v>59</v>
      </c>
      <c r="F16" s="85"/>
      <c r="G16" s="73"/>
      <c r="H16" s="59"/>
    </row>
    <row r="17" spans="1:8" ht="3" customHeight="1" x14ac:dyDescent="0.2">
      <c r="A17" s="79"/>
      <c r="B17" s="68"/>
      <c r="C17" s="68"/>
      <c r="D17" s="68"/>
      <c r="E17" s="85"/>
      <c r="F17" s="85"/>
      <c r="G17" s="73"/>
      <c r="H17" s="59"/>
    </row>
    <row r="18" spans="1:8" ht="15" customHeight="1" x14ac:dyDescent="0.2">
      <c r="A18" s="79" t="s">
        <v>61</v>
      </c>
      <c r="B18" s="61" t="s">
        <v>93</v>
      </c>
      <c r="C18" s="68"/>
      <c r="D18" s="68"/>
      <c r="E18" s="102" t="s">
        <v>70</v>
      </c>
      <c r="F18" s="85"/>
      <c r="G18" s="73"/>
      <c r="H18" s="59"/>
    </row>
    <row r="19" spans="1:8" ht="3" customHeight="1" x14ac:dyDescent="0.2">
      <c r="A19" s="79"/>
      <c r="B19" s="68"/>
      <c r="C19" s="68"/>
      <c r="D19" s="68"/>
      <c r="E19" s="85"/>
      <c r="F19" s="85"/>
      <c r="G19" s="73"/>
      <c r="H19" s="59"/>
    </row>
    <row r="20" spans="1:8" ht="15" customHeight="1" x14ac:dyDescent="0.2">
      <c r="A20" s="79" t="s">
        <v>66</v>
      </c>
      <c r="B20" s="68" t="s">
        <v>62</v>
      </c>
      <c r="C20" s="68"/>
      <c r="D20" s="68"/>
      <c r="E20" s="103"/>
      <c r="F20" s="85"/>
      <c r="G20" s="73"/>
      <c r="H20" s="59"/>
    </row>
    <row r="21" spans="1:8" ht="3" customHeight="1" x14ac:dyDescent="0.2">
      <c r="A21" s="79"/>
      <c r="B21" s="68"/>
      <c r="C21" s="68"/>
      <c r="D21" s="68"/>
      <c r="E21" s="85"/>
      <c r="F21" s="85"/>
      <c r="G21" s="73"/>
      <c r="H21" s="59"/>
    </row>
    <row r="22" spans="1:8" ht="15" customHeight="1" x14ac:dyDescent="0.2">
      <c r="A22" s="79"/>
      <c r="B22" s="68"/>
      <c r="C22" s="68" t="s">
        <v>63</v>
      </c>
      <c r="D22" s="68"/>
      <c r="E22" s="102" t="s">
        <v>64</v>
      </c>
      <c r="F22" s="85"/>
      <c r="G22" s="73"/>
      <c r="H22" s="59"/>
    </row>
    <row r="23" spans="1:8" ht="15" customHeight="1" x14ac:dyDescent="0.2">
      <c r="A23" s="79"/>
      <c r="B23" s="68"/>
      <c r="C23" s="68" t="s">
        <v>65</v>
      </c>
      <c r="D23" s="68"/>
      <c r="E23" s="102" t="s">
        <v>64</v>
      </c>
      <c r="F23" s="85"/>
      <c r="G23" s="73"/>
      <c r="H23" s="59"/>
    </row>
    <row r="24" spans="1:8" ht="3" customHeight="1" x14ac:dyDescent="0.2">
      <c r="A24" s="79"/>
      <c r="B24" s="68"/>
      <c r="C24" s="68"/>
      <c r="D24" s="68"/>
      <c r="E24" s="85"/>
      <c r="F24" s="85"/>
      <c r="G24" s="73"/>
      <c r="H24" s="59"/>
    </row>
    <row r="25" spans="1:8" ht="15" customHeight="1" x14ac:dyDescent="0.2">
      <c r="A25" s="79" t="s">
        <v>68</v>
      </c>
      <c r="B25" s="68" t="s">
        <v>69</v>
      </c>
      <c r="C25" s="68"/>
      <c r="D25" s="68"/>
      <c r="E25" s="102" t="s">
        <v>70</v>
      </c>
      <c r="F25" s="85"/>
      <c r="G25" s="73"/>
      <c r="H25" s="59"/>
    </row>
    <row r="26" spans="1:8" ht="3" customHeight="1" x14ac:dyDescent="0.2">
      <c r="A26" s="79"/>
      <c r="B26" s="68"/>
      <c r="C26" s="68"/>
      <c r="D26" s="68"/>
      <c r="E26" s="85"/>
      <c r="F26" s="85"/>
      <c r="G26" s="73"/>
      <c r="H26" s="59"/>
    </row>
    <row r="27" spans="1:8" ht="15" customHeight="1" x14ac:dyDescent="0.2">
      <c r="A27" s="79" t="s">
        <v>71</v>
      </c>
      <c r="B27" s="68" t="s">
        <v>94</v>
      </c>
      <c r="C27" s="68"/>
      <c r="D27" s="68"/>
      <c r="E27" s="102" t="s">
        <v>57</v>
      </c>
      <c r="F27" s="85"/>
      <c r="G27" s="73"/>
      <c r="H27" s="59"/>
    </row>
    <row r="28" spans="1:8" ht="3" customHeight="1" x14ac:dyDescent="0.2">
      <c r="A28" s="79"/>
      <c r="B28" s="68"/>
      <c r="C28" s="68"/>
      <c r="D28" s="68"/>
      <c r="E28" s="85"/>
      <c r="F28" s="85"/>
      <c r="G28" s="73"/>
      <c r="H28" s="59"/>
    </row>
    <row r="29" spans="1:8" ht="15" customHeight="1" x14ac:dyDescent="0.2">
      <c r="A29" s="79" t="s">
        <v>75</v>
      </c>
      <c r="B29" s="61" t="s">
        <v>52</v>
      </c>
      <c r="C29" s="68"/>
      <c r="D29" s="68"/>
      <c r="E29" s="102" t="s">
        <v>59</v>
      </c>
      <c r="F29" s="85"/>
      <c r="G29" s="73"/>
      <c r="H29" s="59"/>
    </row>
    <row r="30" spans="1:8" ht="3" customHeight="1" x14ac:dyDescent="0.2">
      <c r="A30" s="79"/>
      <c r="B30" s="68"/>
      <c r="C30" s="68"/>
      <c r="D30" s="68"/>
      <c r="E30" s="85"/>
      <c r="F30" s="85"/>
      <c r="G30" s="73"/>
      <c r="H30" s="59"/>
    </row>
    <row r="31" spans="1:8" ht="15" customHeight="1" x14ac:dyDescent="0.2">
      <c r="A31" s="79" t="s">
        <v>77</v>
      </c>
      <c r="B31" s="68" t="s">
        <v>72</v>
      </c>
      <c r="C31" s="68"/>
      <c r="D31" s="68"/>
      <c r="E31" s="103"/>
      <c r="F31" s="85"/>
      <c r="G31" s="73"/>
      <c r="H31" s="59"/>
    </row>
    <row r="32" spans="1:8" ht="3" customHeight="1" x14ac:dyDescent="0.2">
      <c r="A32" s="79"/>
      <c r="B32" s="68"/>
      <c r="C32" s="68"/>
      <c r="D32" s="68"/>
      <c r="E32" s="85"/>
      <c r="F32" s="85"/>
      <c r="G32" s="73"/>
      <c r="H32" s="59"/>
    </row>
    <row r="33" spans="1:8" ht="15" customHeight="1" x14ac:dyDescent="0.2">
      <c r="A33" s="79"/>
      <c r="B33" s="68"/>
      <c r="C33" s="68" t="s">
        <v>73</v>
      </c>
      <c r="D33" s="68"/>
      <c r="E33" s="102" t="s">
        <v>59</v>
      </c>
      <c r="F33" s="85"/>
      <c r="G33" s="73"/>
      <c r="H33" s="59"/>
    </row>
    <row r="34" spans="1:8" ht="15" customHeight="1" x14ac:dyDescent="0.2">
      <c r="A34" s="79"/>
      <c r="B34" s="68"/>
      <c r="C34" s="68" t="s">
        <v>74</v>
      </c>
      <c r="D34" s="68"/>
      <c r="E34" s="102" t="s">
        <v>70</v>
      </c>
      <c r="F34" s="85"/>
      <c r="G34" s="73"/>
      <c r="H34" s="59"/>
    </row>
    <row r="35" spans="1:8" ht="3" customHeight="1" x14ac:dyDescent="0.2">
      <c r="A35" s="79"/>
      <c r="B35" s="68"/>
      <c r="C35" s="68"/>
      <c r="D35" s="68"/>
      <c r="E35" s="85"/>
      <c r="F35" s="85"/>
      <c r="G35" s="73"/>
      <c r="H35" s="59"/>
    </row>
    <row r="36" spans="1:8" ht="15" customHeight="1" x14ac:dyDescent="0.2">
      <c r="A36" s="79" t="s">
        <v>98</v>
      </c>
      <c r="B36" s="61" t="s">
        <v>95</v>
      </c>
      <c r="C36" s="68"/>
      <c r="D36" s="68"/>
      <c r="E36" s="102" t="s">
        <v>59</v>
      </c>
      <c r="F36" s="85"/>
      <c r="G36" s="73"/>
      <c r="H36" s="59"/>
    </row>
    <row r="37" spans="1:8" ht="3" customHeight="1" x14ac:dyDescent="0.2">
      <c r="A37" s="79"/>
      <c r="B37" s="68"/>
      <c r="C37" s="68"/>
      <c r="D37" s="68"/>
      <c r="E37" s="85"/>
      <c r="F37" s="85"/>
      <c r="G37" s="73"/>
      <c r="H37" s="59"/>
    </row>
    <row r="38" spans="1:8" ht="15" customHeight="1" x14ac:dyDescent="0.2">
      <c r="A38" s="79" t="s">
        <v>99</v>
      </c>
      <c r="B38" s="61" t="s">
        <v>96</v>
      </c>
      <c r="C38" s="68"/>
      <c r="D38" s="68"/>
      <c r="E38" s="102" t="s">
        <v>64</v>
      </c>
      <c r="F38" s="85"/>
      <c r="G38" s="73"/>
      <c r="H38" s="59"/>
    </row>
    <row r="39" spans="1:8" ht="3" customHeight="1" x14ac:dyDescent="0.2">
      <c r="A39" s="79"/>
      <c r="B39" s="68"/>
      <c r="C39" s="68"/>
      <c r="D39" s="68"/>
      <c r="E39" s="85"/>
      <c r="F39" s="85"/>
      <c r="G39" s="73"/>
      <c r="H39" s="59"/>
    </row>
    <row r="40" spans="1:8" ht="15" customHeight="1" x14ac:dyDescent="0.2">
      <c r="A40" s="79" t="s">
        <v>100</v>
      </c>
      <c r="B40" s="68" t="s">
        <v>76</v>
      </c>
      <c r="C40" s="68"/>
      <c r="D40" s="68"/>
      <c r="E40" s="102" t="s">
        <v>57</v>
      </c>
      <c r="F40" s="85"/>
      <c r="G40" s="73"/>
      <c r="H40" s="59"/>
    </row>
    <row r="41" spans="1:8" ht="3" customHeight="1" x14ac:dyDescent="0.2">
      <c r="A41" s="79"/>
      <c r="B41" s="68"/>
      <c r="C41" s="68"/>
      <c r="D41" s="68"/>
      <c r="E41" s="85"/>
      <c r="F41" s="85"/>
      <c r="G41" s="73"/>
      <c r="H41" s="59"/>
    </row>
    <row r="42" spans="1:8" ht="15" customHeight="1" x14ac:dyDescent="0.2">
      <c r="A42" s="79" t="s">
        <v>101</v>
      </c>
      <c r="B42" s="61" t="s">
        <v>97</v>
      </c>
      <c r="C42" s="68"/>
      <c r="D42" s="68"/>
      <c r="E42" s="102" t="s">
        <v>64</v>
      </c>
      <c r="F42" s="85"/>
      <c r="G42" s="73"/>
      <c r="H42" s="59"/>
    </row>
    <row r="43" spans="1:8" ht="3" customHeight="1" x14ac:dyDescent="0.2">
      <c r="A43" s="79"/>
      <c r="B43" s="68"/>
      <c r="C43" s="68"/>
      <c r="D43" s="68"/>
      <c r="E43" s="85"/>
      <c r="F43" s="85"/>
      <c r="G43" s="73"/>
      <c r="H43" s="59"/>
    </row>
    <row r="44" spans="1:8" ht="24.75" customHeight="1" x14ac:dyDescent="0.2">
      <c r="A44" s="115" t="s">
        <v>102</v>
      </c>
      <c r="B44" s="131" t="s">
        <v>105</v>
      </c>
      <c r="C44" s="131"/>
      <c r="D44" s="68"/>
      <c r="E44" s="102" t="s">
        <v>57</v>
      </c>
      <c r="F44" s="85"/>
      <c r="G44" s="73"/>
      <c r="H44" s="59"/>
    </row>
    <row r="45" spans="1:8" ht="3" customHeight="1" x14ac:dyDescent="0.2">
      <c r="A45" s="74"/>
      <c r="B45" s="68"/>
      <c r="C45" s="68"/>
      <c r="D45" s="68"/>
      <c r="E45" s="85"/>
      <c r="F45" s="85"/>
      <c r="G45" s="73"/>
      <c r="H45" s="59"/>
    </row>
    <row r="46" spans="1:8" ht="3" hidden="1" customHeight="1" x14ac:dyDescent="0.2">
      <c r="A46" s="74"/>
      <c r="B46" s="68"/>
      <c r="C46" s="68"/>
      <c r="D46" s="68"/>
      <c r="E46" s="104"/>
      <c r="F46" s="85"/>
      <c r="G46" s="73"/>
      <c r="H46" s="59"/>
    </row>
    <row r="47" spans="1:8" ht="4.5" customHeight="1" thickBot="1" x14ac:dyDescent="0.25">
      <c r="A47" s="93"/>
      <c r="B47" s="94"/>
      <c r="C47" s="94"/>
      <c r="D47" s="94"/>
      <c r="E47" s="95"/>
      <c r="F47" s="95"/>
      <c r="G47" s="97"/>
      <c r="H47" s="59"/>
    </row>
    <row r="48" spans="1:8" ht="5.25" customHeight="1" x14ac:dyDescent="0.2">
      <c r="A48" s="59"/>
      <c r="B48" s="59"/>
      <c r="C48" s="59"/>
      <c r="D48" s="59"/>
      <c r="E48" s="59"/>
      <c r="F48" s="59"/>
      <c r="G48" s="59"/>
      <c r="H48" s="59"/>
    </row>
  </sheetData>
  <mergeCells count="2">
    <mergeCell ref="B8:C8"/>
    <mergeCell ref="B44:C44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3"/>
  <sheetViews>
    <sheetView workbookViewId="0">
      <selection activeCell="F23" sqref="F23"/>
    </sheetView>
  </sheetViews>
  <sheetFormatPr baseColWidth="10" defaultRowHeight="12.75" outlineLevelRow="1" outlineLevelCol="1" x14ac:dyDescent="0.2"/>
  <cols>
    <col min="1" max="1" width="2.7109375" style="61" customWidth="1"/>
    <col min="2" max="2" width="25.7109375" style="61" customWidth="1"/>
    <col min="3" max="3" width="0.85546875" style="61" customWidth="1"/>
    <col min="4" max="4" width="16.7109375" style="61" hidden="1" customWidth="1" outlineLevel="1"/>
    <col min="5" max="5" width="3.7109375" style="61" hidden="1" customWidth="1" outlineLevel="1"/>
    <col min="6" max="6" width="16.7109375" style="61" customWidth="1" collapsed="1"/>
    <col min="7" max="7" width="2.7109375" style="61" customWidth="1"/>
    <col min="8" max="8" width="16.7109375" style="61" customWidth="1"/>
    <col min="9" max="9" width="2.7109375" style="61" customWidth="1"/>
    <col min="10" max="10" width="16.7109375" style="61" customWidth="1"/>
    <col min="11" max="11" width="3.7109375" style="61" hidden="1" customWidth="1" outlineLevel="1"/>
    <col min="12" max="12" width="16.7109375" style="61" hidden="1" customWidth="1" outlineLevel="1"/>
    <col min="13" max="13" width="0.7109375" style="61" customWidth="1" collapsed="1"/>
    <col min="14" max="14" width="1.140625" style="61" customWidth="1"/>
    <col min="15" max="16384" width="11.42578125" style="61"/>
  </cols>
  <sheetData>
    <row r="1" spans="1:14" ht="9" customHeight="1" thickBo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3.75" customHeight="1" x14ac:dyDescent="0.2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6"/>
      <c r="N2" s="59"/>
    </row>
    <row r="3" spans="1:14" ht="51" customHeight="1" x14ac:dyDescent="0.2">
      <c r="A3" s="74" t="s">
        <v>78</v>
      </c>
      <c r="B3" s="68"/>
      <c r="C3" s="59"/>
      <c r="D3" s="105"/>
      <c r="E3" s="59"/>
      <c r="F3" s="105" t="s">
        <v>79</v>
      </c>
      <c r="G3" s="59"/>
      <c r="H3" s="105" t="s">
        <v>80</v>
      </c>
      <c r="I3" s="59"/>
      <c r="J3" s="105" t="s">
        <v>81</v>
      </c>
      <c r="K3" s="59"/>
      <c r="L3" s="71"/>
      <c r="M3" s="73"/>
      <c r="N3" s="59"/>
    </row>
    <row r="4" spans="1:14" ht="2.25" customHeight="1" x14ac:dyDescent="0.2">
      <c r="A4" s="74"/>
      <c r="B4" s="68"/>
      <c r="C4" s="59"/>
      <c r="D4" s="106"/>
      <c r="E4" s="59"/>
      <c r="F4" s="106"/>
      <c r="G4" s="59"/>
      <c r="H4" s="106"/>
      <c r="I4" s="59"/>
      <c r="J4" s="106"/>
      <c r="K4" s="59"/>
      <c r="L4" s="106"/>
      <c r="M4" s="73"/>
      <c r="N4" s="59"/>
    </row>
    <row r="5" spans="1:14" x14ac:dyDescent="0.2">
      <c r="A5" s="76"/>
      <c r="B5" s="77"/>
      <c r="C5" s="68"/>
      <c r="D5" s="68"/>
      <c r="E5" s="68"/>
      <c r="F5" s="68"/>
      <c r="G5" s="68"/>
      <c r="H5" s="68"/>
      <c r="I5" s="68"/>
      <c r="J5" s="68"/>
      <c r="K5" s="68"/>
      <c r="L5" s="68"/>
      <c r="M5" s="73"/>
      <c r="N5" s="59"/>
    </row>
    <row r="6" spans="1:14" ht="15" customHeight="1" x14ac:dyDescent="0.2">
      <c r="A6" s="74" t="s">
        <v>70</v>
      </c>
      <c r="B6" s="68"/>
      <c r="C6" s="68"/>
      <c r="D6" s="107"/>
      <c r="E6" s="84"/>
      <c r="F6" s="108">
        <v>1</v>
      </c>
      <c r="G6" s="109"/>
      <c r="H6" s="108">
        <f>(171547-1074-17730)/171547</f>
        <v>0.8903857251948446</v>
      </c>
      <c r="I6" s="109"/>
      <c r="J6" s="110" t="s">
        <v>82</v>
      </c>
      <c r="K6" s="84"/>
      <c r="L6" s="83"/>
      <c r="M6" s="73"/>
      <c r="N6" s="59"/>
    </row>
    <row r="7" spans="1:14" ht="3" customHeight="1" x14ac:dyDescent="0.2">
      <c r="A7" s="74"/>
      <c r="B7" s="68"/>
      <c r="C7" s="68"/>
      <c r="D7" s="82"/>
      <c r="E7" s="82"/>
      <c r="F7" s="111"/>
      <c r="G7" s="111"/>
      <c r="H7" s="111"/>
      <c r="I7" s="111"/>
      <c r="J7" s="111"/>
      <c r="K7" s="82"/>
      <c r="L7" s="82"/>
      <c r="M7" s="73"/>
      <c r="N7" s="59"/>
    </row>
    <row r="8" spans="1:14" ht="15" customHeight="1" x14ac:dyDescent="0.2">
      <c r="A8" s="74" t="s">
        <v>83</v>
      </c>
      <c r="B8" s="68"/>
      <c r="C8" s="68"/>
      <c r="D8" s="107"/>
      <c r="E8" s="84"/>
      <c r="F8" s="108">
        <v>0.96</v>
      </c>
      <c r="G8" s="109"/>
      <c r="H8" s="108">
        <v>0.96</v>
      </c>
      <c r="I8" s="111"/>
      <c r="J8" s="110" t="s">
        <v>82</v>
      </c>
      <c r="K8" s="82"/>
      <c r="L8" s="83"/>
      <c r="M8" s="73"/>
      <c r="N8" s="59"/>
    </row>
    <row r="9" spans="1:14" ht="3" customHeight="1" x14ac:dyDescent="0.2">
      <c r="A9" s="74"/>
      <c r="B9" s="68"/>
      <c r="C9" s="68"/>
      <c r="D9" s="82"/>
      <c r="E9" s="82"/>
      <c r="F9" s="111"/>
      <c r="G9" s="111"/>
      <c r="H9" s="111"/>
      <c r="I9" s="111"/>
      <c r="J9" s="111"/>
      <c r="K9" s="82"/>
      <c r="L9" s="82"/>
      <c r="M9" s="73"/>
      <c r="N9" s="59"/>
    </row>
    <row r="10" spans="1:14" ht="15" customHeight="1" x14ac:dyDescent="0.2">
      <c r="A10" s="74" t="s">
        <v>84</v>
      </c>
      <c r="B10" s="68"/>
      <c r="C10" s="68"/>
      <c r="D10" s="107"/>
      <c r="E10" s="84"/>
      <c r="F10" s="108">
        <v>0.997</v>
      </c>
      <c r="G10" s="109"/>
      <c r="H10" s="108">
        <v>0.997</v>
      </c>
      <c r="I10" s="109"/>
      <c r="J10" s="110" t="s">
        <v>82</v>
      </c>
      <c r="K10" s="84"/>
      <c r="L10" s="83"/>
      <c r="M10" s="73"/>
      <c r="N10" s="59"/>
    </row>
    <row r="11" spans="1:14" ht="3" customHeight="1" x14ac:dyDescent="0.2">
      <c r="A11" s="74"/>
      <c r="B11" s="68"/>
      <c r="C11" s="68"/>
      <c r="D11" s="82"/>
      <c r="E11" s="82"/>
      <c r="F11" s="111"/>
      <c r="G11" s="111"/>
      <c r="H11" s="111"/>
      <c r="I11" s="111"/>
      <c r="J11" s="111"/>
      <c r="K11" s="82"/>
      <c r="L11" s="82"/>
      <c r="M11" s="73"/>
      <c r="N11" s="59"/>
    </row>
    <row r="12" spans="1:14" ht="27.75" customHeight="1" x14ac:dyDescent="0.2">
      <c r="A12" s="74" t="s">
        <v>85</v>
      </c>
      <c r="B12" s="68"/>
      <c r="C12" s="68"/>
      <c r="D12" s="83"/>
      <c r="E12" s="84"/>
      <c r="F12" s="108">
        <v>0.97799999999999998</v>
      </c>
      <c r="G12" s="109"/>
      <c r="H12" s="108">
        <v>0.97799999999999998</v>
      </c>
      <c r="I12" s="111"/>
      <c r="J12" s="112" t="s">
        <v>86</v>
      </c>
      <c r="K12" s="82"/>
      <c r="L12" s="83"/>
      <c r="M12" s="73"/>
      <c r="N12" s="59"/>
    </row>
    <row r="13" spans="1:14" ht="3" customHeight="1" x14ac:dyDescent="0.2">
      <c r="A13" s="74"/>
      <c r="B13" s="68"/>
      <c r="C13" s="68"/>
      <c r="D13" s="82"/>
      <c r="E13" s="82"/>
      <c r="F13" s="111"/>
      <c r="G13" s="111"/>
      <c r="H13" s="111"/>
      <c r="I13" s="111"/>
      <c r="J13" s="111"/>
      <c r="K13" s="82"/>
      <c r="L13" s="82"/>
      <c r="M13" s="73"/>
      <c r="N13" s="59"/>
    </row>
    <row r="14" spans="1:14" ht="27" customHeight="1" x14ac:dyDescent="0.2">
      <c r="A14" s="74" t="s">
        <v>87</v>
      </c>
      <c r="B14" s="68"/>
      <c r="C14" s="68"/>
      <c r="D14" s="83"/>
      <c r="E14" s="84"/>
      <c r="F14" s="108">
        <v>0.83399999999999996</v>
      </c>
      <c r="G14" s="109"/>
      <c r="H14" s="113" t="s">
        <v>88</v>
      </c>
      <c r="I14" s="109" t="s">
        <v>89</v>
      </c>
      <c r="J14" s="112" t="s">
        <v>86</v>
      </c>
      <c r="K14" s="82"/>
      <c r="L14" s="83"/>
      <c r="M14" s="73"/>
      <c r="N14" s="59"/>
    </row>
    <row r="15" spans="1:14" ht="3" customHeight="1" x14ac:dyDescent="0.2">
      <c r="A15" s="74"/>
      <c r="B15" s="68"/>
      <c r="C15" s="68"/>
      <c r="D15" s="82"/>
      <c r="E15" s="82"/>
      <c r="F15" s="82"/>
      <c r="G15" s="82"/>
      <c r="H15" s="82"/>
      <c r="I15" s="82"/>
      <c r="J15" s="82"/>
      <c r="K15" s="82"/>
      <c r="L15" s="82"/>
      <c r="M15" s="73"/>
      <c r="N15" s="59"/>
    </row>
    <row r="16" spans="1:14" ht="3" customHeight="1" x14ac:dyDescent="0.2">
      <c r="A16" s="74"/>
      <c r="B16" s="68"/>
      <c r="C16" s="68"/>
      <c r="D16" s="82"/>
      <c r="E16" s="82"/>
      <c r="F16" s="82"/>
      <c r="G16" s="82"/>
      <c r="H16" s="82"/>
      <c r="I16" s="82"/>
      <c r="J16" s="82"/>
      <c r="K16" s="82"/>
      <c r="L16" s="82"/>
      <c r="M16" s="73"/>
      <c r="N16" s="59"/>
    </row>
    <row r="17" spans="1:14" ht="15" hidden="1" customHeight="1" outlineLevel="1" x14ac:dyDescent="0.2">
      <c r="A17" s="74"/>
      <c r="B17" s="68"/>
      <c r="C17" s="68"/>
      <c r="D17" s="83"/>
      <c r="E17" s="82"/>
      <c r="F17" s="83"/>
      <c r="G17" s="82"/>
      <c r="H17" s="83"/>
      <c r="I17" s="82"/>
      <c r="J17" s="83"/>
      <c r="K17" s="82"/>
      <c r="L17" s="83"/>
      <c r="M17" s="73"/>
      <c r="N17" s="59"/>
    </row>
    <row r="18" spans="1:14" ht="4.5" hidden="1" customHeight="1" outlineLevel="1" x14ac:dyDescent="0.2">
      <c r="A18" s="74" t="s">
        <v>90</v>
      </c>
      <c r="B18" s="68"/>
      <c r="C18" s="68"/>
      <c r="D18" s="91"/>
      <c r="E18" s="82"/>
      <c r="F18" s="91"/>
      <c r="G18" s="82"/>
      <c r="H18" s="91"/>
      <c r="I18" s="82"/>
      <c r="J18" s="91"/>
      <c r="K18" s="82"/>
      <c r="L18" s="91"/>
      <c r="M18" s="73"/>
      <c r="N18" s="59"/>
    </row>
    <row r="19" spans="1:14" ht="15" hidden="1" customHeight="1" outlineLevel="1" x14ac:dyDescent="0.2">
      <c r="A19" s="76"/>
      <c r="B19" s="68"/>
      <c r="C19" s="68"/>
      <c r="D19" s="92">
        <f>SUM(D6:D18)</f>
        <v>0</v>
      </c>
      <c r="E19" s="82"/>
      <c r="F19" s="92">
        <f>SUM(F6:F18)</f>
        <v>4.7689999999999992</v>
      </c>
      <c r="G19" s="82"/>
      <c r="H19" s="92">
        <f>SUM(H6:H18)</f>
        <v>3.8253857251948444</v>
      </c>
      <c r="I19" s="82"/>
      <c r="J19" s="92">
        <f>SUM(J6:J18)</f>
        <v>0</v>
      </c>
      <c r="K19" s="82"/>
      <c r="L19" s="92">
        <f>SUM(L6:L18)</f>
        <v>0</v>
      </c>
      <c r="M19" s="73"/>
      <c r="N19" s="59"/>
    </row>
    <row r="20" spans="1:14" ht="4.5" customHeight="1" collapsed="1" thickBot="1" x14ac:dyDescent="0.25">
      <c r="A20" s="93"/>
      <c r="B20" s="94"/>
      <c r="C20" s="94"/>
      <c r="D20" s="95"/>
      <c r="E20" s="94"/>
      <c r="F20" s="95"/>
      <c r="G20" s="94"/>
      <c r="H20" s="95"/>
      <c r="I20" s="94"/>
      <c r="J20" s="95"/>
      <c r="K20" s="94"/>
      <c r="L20" s="95"/>
      <c r="M20" s="97"/>
      <c r="N20" s="59"/>
    </row>
    <row r="21" spans="1:14" ht="5.25" customHeight="1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3" spans="1:14" x14ac:dyDescent="0.2">
      <c r="F23" s="114" t="s">
        <v>91</v>
      </c>
    </row>
  </sheetData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E20"/>
  <sheetViews>
    <sheetView zoomScale="90" zoomScaleNormal="90" workbookViewId="0">
      <selection activeCell="G21" sqref="G21"/>
    </sheetView>
  </sheetViews>
  <sheetFormatPr baseColWidth="10" defaultRowHeight="12.75" x14ac:dyDescent="0.2"/>
  <cols>
    <col min="1" max="1" width="27.7109375" style="2" customWidth="1"/>
    <col min="2" max="2" width="0.85546875" style="2" customWidth="1"/>
    <col min="3" max="3" width="16.7109375" style="2" customWidth="1"/>
    <col min="4" max="4" width="0.85546875" style="2" customWidth="1"/>
    <col min="5" max="5" width="16.7109375" style="2" customWidth="1"/>
    <col min="6" max="6" width="0.85546875" style="2" customWidth="1"/>
    <col min="7" max="7" width="16.7109375" style="2" customWidth="1"/>
    <col min="8" max="8" width="0.85546875" style="2" customWidth="1"/>
    <col min="9" max="9" width="10.5703125" style="2" customWidth="1"/>
    <col min="10" max="11" width="0.85546875" style="2" customWidth="1"/>
    <col min="12" max="12" width="0.5703125" style="2" customWidth="1"/>
    <col min="13" max="13" width="16.7109375" style="2" customWidth="1"/>
    <col min="14" max="15" width="0.85546875" style="2" customWidth="1"/>
    <col min="16" max="16" width="16.7109375" style="2" customWidth="1"/>
    <col min="17" max="17" width="0.85546875" style="2" customWidth="1"/>
    <col min="18" max="18" width="10.5703125" style="2" customWidth="1"/>
    <col min="19" max="19" width="0.7109375" style="2" customWidth="1"/>
    <col min="20" max="20" width="1.140625" style="2" customWidth="1"/>
    <col min="21" max="16384" width="11.42578125" style="2"/>
  </cols>
  <sheetData>
    <row r="1" spans="1:5" ht="9" customHeight="1" thickBot="1" x14ac:dyDescent="0.25">
      <c r="A1" s="1"/>
      <c r="B1" s="1"/>
      <c r="C1" s="1"/>
      <c r="D1" s="1"/>
      <c r="E1" s="1"/>
    </row>
    <row r="2" spans="1:5" ht="3.75" customHeight="1" x14ac:dyDescent="0.2">
      <c r="A2" s="3"/>
      <c r="B2" s="4"/>
      <c r="C2" s="4"/>
      <c r="D2" s="5"/>
      <c r="E2" s="1"/>
    </row>
    <row r="3" spans="1:5" ht="29.25" customHeight="1" x14ac:dyDescent="0.2">
      <c r="A3" s="6"/>
      <c r="B3" s="1"/>
      <c r="C3" s="19" t="s">
        <v>3</v>
      </c>
      <c r="D3" s="9"/>
      <c r="E3" s="1"/>
    </row>
    <row r="4" spans="1:5" ht="2.25" customHeight="1" x14ac:dyDescent="0.2">
      <c r="A4" s="6"/>
      <c r="B4" s="1"/>
      <c r="C4" s="21"/>
      <c r="D4" s="9"/>
      <c r="E4" s="1"/>
    </row>
    <row r="5" spans="1:5" ht="8.1" customHeight="1" x14ac:dyDescent="0.2">
      <c r="A5" s="6"/>
      <c r="B5" s="11"/>
      <c r="C5" s="21"/>
      <c r="D5" s="9"/>
      <c r="E5" s="1"/>
    </row>
    <row r="6" spans="1:5" x14ac:dyDescent="0.2">
      <c r="A6" s="6"/>
      <c r="B6" s="7"/>
      <c r="C6" s="8" t="s">
        <v>0</v>
      </c>
      <c r="D6" s="9"/>
      <c r="E6" s="1"/>
    </row>
    <row r="7" spans="1:5" x14ac:dyDescent="0.2">
      <c r="A7" s="10"/>
      <c r="B7" s="11"/>
      <c r="C7" s="11"/>
      <c r="D7" s="9"/>
      <c r="E7" s="1"/>
    </row>
    <row r="8" spans="1:5" ht="15" customHeight="1" x14ac:dyDescent="0.2">
      <c r="A8" s="6" t="s">
        <v>6</v>
      </c>
      <c r="B8" s="11"/>
      <c r="C8" s="40">
        <f>'Zahlungsart pro Unternehmen'!B22</f>
        <v>184194823.13</v>
      </c>
      <c r="D8" s="9"/>
      <c r="E8" s="1"/>
    </row>
    <row r="9" spans="1:5" ht="3" customHeight="1" x14ac:dyDescent="0.2">
      <c r="A9" s="6"/>
      <c r="B9" s="11"/>
      <c r="C9" s="38"/>
      <c r="D9" s="9"/>
      <c r="E9" s="1"/>
    </row>
    <row r="10" spans="1:5" ht="15" customHeight="1" x14ac:dyDescent="0.2">
      <c r="A10" s="125" t="s">
        <v>111</v>
      </c>
      <c r="B10" s="11"/>
      <c r="C10" s="40">
        <f>'Zahlungsart pro Unternehmen'!D22</f>
        <v>171973090.62000003</v>
      </c>
      <c r="D10" s="9"/>
      <c r="E10" s="1"/>
    </row>
    <row r="11" spans="1:5" ht="3" customHeight="1" x14ac:dyDescent="0.2">
      <c r="A11" s="6"/>
      <c r="B11" s="11"/>
      <c r="C11" s="38"/>
      <c r="D11" s="9"/>
      <c r="E11" s="1"/>
    </row>
    <row r="12" spans="1:5" ht="15" customHeight="1" x14ac:dyDescent="0.2">
      <c r="A12" s="6" t="s">
        <v>7</v>
      </c>
      <c r="B12" s="11"/>
      <c r="C12" s="40">
        <f>'Zahlungsart pro Unternehmen'!F22</f>
        <v>241967347.25000003</v>
      </c>
      <c r="D12" s="9"/>
      <c r="E12" s="1"/>
    </row>
    <row r="13" spans="1:5" ht="3" customHeight="1" x14ac:dyDescent="0.2">
      <c r="A13" s="6"/>
      <c r="B13" s="11"/>
      <c r="C13" s="38"/>
      <c r="D13" s="9"/>
      <c r="E13" s="1"/>
    </row>
    <row r="14" spans="1:5" ht="15" customHeight="1" x14ac:dyDescent="0.2">
      <c r="A14" s="125" t="s">
        <v>115</v>
      </c>
      <c r="B14" s="11"/>
      <c r="C14" s="40">
        <f>'Zahlungsart pro Unternehmen'!H22</f>
        <v>2001072.7</v>
      </c>
      <c r="D14" s="9"/>
      <c r="E14" s="1"/>
    </row>
    <row r="15" spans="1:5" ht="3" customHeight="1" x14ac:dyDescent="0.2">
      <c r="A15" s="6"/>
      <c r="B15" s="11"/>
      <c r="C15" s="38"/>
      <c r="D15" s="9"/>
      <c r="E15" s="1"/>
    </row>
    <row r="16" spans="1:5" ht="15" customHeight="1" x14ac:dyDescent="0.2">
      <c r="A16" s="125" t="s">
        <v>116</v>
      </c>
      <c r="B16" s="11"/>
      <c r="C16" s="40">
        <f>'Zahlungsart pro Unternehmen'!I22</f>
        <v>43891373.640000001</v>
      </c>
      <c r="D16" s="9"/>
      <c r="E16" s="1"/>
    </row>
    <row r="17" spans="1:5" ht="4.5" customHeight="1" x14ac:dyDescent="0.2">
      <c r="A17" s="6"/>
      <c r="B17" s="11"/>
      <c r="C17" s="43"/>
      <c r="D17" s="9"/>
      <c r="E17" s="1"/>
    </row>
    <row r="18" spans="1:5" ht="15" customHeight="1" x14ac:dyDescent="0.2">
      <c r="A18" s="6"/>
      <c r="B18" s="11"/>
      <c r="C18" s="41">
        <f>SUM(C8:C17)</f>
        <v>644027707.34000003</v>
      </c>
      <c r="D18" s="9"/>
      <c r="E18" s="1"/>
    </row>
    <row r="19" spans="1:5" ht="4.5" customHeight="1" thickBot="1" x14ac:dyDescent="0.25">
      <c r="A19" s="14"/>
      <c r="B19" s="15"/>
      <c r="C19" s="16"/>
      <c r="D19" s="17"/>
      <c r="E19" s="1"/>
    </row>
    <row r="20" spans="1:5" ht="5.25" customHeight="1" x14ac:dyDescent="0.2">
      <c r="A20" s="1"/>
      <c r="B20" s="1"/>
      <c r="C20" s="1"/>
      <c r="D20" s="1"/>
      <c r="E20" s="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W64"/>
  <sheetViews>
    <sheetView zoomScale="90" zoomScaleNormal="90" workbookViewId="0">
      <selection activeCell="E51" sqref="E51"/>
    </sheetView>
  </sheetViews>
  <sheetFormatPr baseColWidth="10" defaultRowHeight="12.75" x14ac:dyDescent="0.2"/>
  <cols>
    <col min="1" max="1" width="2.85546875" style="2" customWidth="1"/>
    <col min="2" max="2" width="40.5703125" style="2" customWidth="1"/>
    <col min="3" max="3" width="0.85546875" style="2" customWidth="1"/>
    <col min="4" max="4" width="16.7109375" style="44" customWidth="1"/>
    <col min="5" max="5" width="0.7109375" style="2" customWidth="1"/>
    <col min="6" max="6" width="1.7109375" style="2" customWidth="1"/>
    <col min="7" max="7" width="1.85546875" style="44" customWidth="1"/>
    <col min="8" max="8" width="16.7109375" style="44" customWidth="1"/>
    <col min="9" max="9" width="0.85546875" style="44" customWidth="1"/>
    <col min="10" max="10" width="13.85546875" style="44" customWidth="1"/>
    <col min="11" max="11" width="0.85546875" style="2" customWidth="1"/>
    <col min="12" max="12" width="10.7109375" style="2" customWidth="1"/>
    <col min="13" max="14" width="0.85546875" style="2" customWidth="1"/>
    <col min="15" max="15" width="15.7109375" style="44" customWidth="1"/>
    <col min="16" max="17" width="0.85546875" style="44" customWidth="1"/>
    <col min="18" max="18" width="12.7109375" style="44" customWidth="1"/>
    <col min="19" max="19" width="0.85546875" style="2" customWidth="1"/>
    <col min="20" max="20" width="10.7109375" style="2" customWidth="1"/>
    <col min="21" max="21" width="0.7109375" style="2" customWidth="1"/>
    <col min="22" max="22" width="1.7109375" style="2" customWidth="1"/>
    <col min="23" max="16384" width="11.42578125" style="2"/>
  </cols>
  <sheetData>
    <row r="1" spans="1:23" ht="8.25" customHeight="1" thickBot="1" x14ac:dyDescent="0.25">
      <c r="A1" s="1"/>
      <c r="B1" s="1"/>
      <c r="C1" s="1"/>
      <c r="D1" s="33"/>
      <c r="E1" s="1"/>
      <c r="F1" s="1"/>
      <c r="G1" s="33"/>
      <c r="H1" s="33"/>
      <c r="I1" s="33"/>
      <c r="J1" s="33"/>
      <c r="K1" s="1"/>
      <c r="L1" s="1"/>
      <c r="M1" s="1"/>
      <c r="N1" s="1"/>
      <c r="O1" s="33"/>
      <c r="P1" s="33"/>
      <c r="Q1" s="33"/>
      <c r="R1" s="33"/>
      <c r="S1" s="1"/>
      <c r="T1" s="1"/>
      <c r="U1" s="1"/>
      <c r="V1" s="1"/>
    </row>
    <row r="2" spans="1:23" ht="3.75" customHeight="1" x14ac:dyDescent="0.2">
      <c r="A2" s="3"/>
      <c r="B2" s="4"/>
      <c r="C2" s="4"/>
      <c r="D2" s="34"/>
      <c r="E2" s="5"/>
      <c r="F2" s="1"/>
      <c r="G2" s="34"/>
      <c r="H2" s="34"/>
      <c r="I2" s="34"/>
      <c r="J2" s="34"/>
      <c r="K2" s="4"/>
      <c r="L2" s="18"/>
      <c r="M2" s="4"/>
      <c r="N2" s="4"/>
      <c r="O2" s="34"/>
      <c r="P2" s="46"/>
      <c r="Q2" s="34"/>
      <c r="R2" s="34"/>
      <c r="S2" s="4"/>
      <c r="T2" s="18"/>
      <c r="U2" s="5"/>
      <c r="V2" s="1"/>
    </row>
    <row r="3" spans="1:23" ht="29.25" customHeight="1" x14ac:dyDescent="0.2">
      <c r="A3" s="6" t="s">
        <v>6</v>
      </c>
      <c r="B3" s="11"/>
      <c r="C3" s="1"/>
      <c r="D3" s="35" t="s">
        <v>8</v>
      </c>
      <c r="E3" s="9"/>
      <c r="F3" s="1"/>
      <c r="G3" s="33"/>
      <c r="H3" s="35" t="s">
        <v>9</v>
      </c>
      <c r="I3" s="33"/>
      <c r="J3" s="36" t="s">
        <v>4</v>
      </c>
      <c r="K3" s="1"/>
      <c r="L3" s="8" t="s">
        <v>4</v>
      </c>
      <c r="M3" s="1"/>
      <c r="N3" s="20"/>
      <c r="O3" s="36" t="s">
        <v>1</v>
      </c>
      <c r="P3" s="33"/>
      <c r="Q3" s="47"/>
      <c r="R3" s="36" t="s">
        <v>2</v>
      </c>
      <c r="S3" s="1"/>
      <c r="T3" s="8" t="s">
        <v>2</v>
      </c>
      <c r="U3" s="9"/>
      <c r="V3" s="1"/>
    </row>
    <row r="4" spans="1:23" ht="2.25" customHeight="1" x14ac:dyDescent="0.2">
      <c r="A4" s="6"/>
      <c r="B4" s="11"/>
      <c r="C4" s="1"/>
      <c r="D4" s="37"/>
      <c r="E4" s="9"/>
      <c r="F4" s="1"/>
      <c r="G4" s="33"/>
      <c r="H4" s="37"/>
      <c r="I4" s="33"/>
      <c r="J4" s="37"/>
      <c r="K4" s="1"/>
      <c r="L4" s="8"/>
      <c r="M4" s="1"/>
      <c r="N4" s="20"/>
      <c r="O4" s="37"/>
      <c r="P4" s="33"/>
      <c r="Q4" s="47"/>
      <c r="R4" s="37"/>
      <c r="S4" s="1"/>
      <c r="T4" s="8"/>
      <c r="U4" s="9"/>
      <c r="V4" s="1"/>
    </row>
    <row r="5" spans="1:23" ht="9" customHeight="1" x14ac:dyDescent="0.2">
      <c r="A5" s="6"/>
      <c r="B5" s="11"/>
      <c r="C5" s="11"/>
      <c r="D5" s="37"/>
      <c r="E5" s="9"/>
      <c r="F5" s="1"/>
      <c r="G5" s="38"/>
      <c r="H5" s="37"/>
      <c r="I5" s="38"/>
      <c r="J5" s="37"/>
      <c r="K5" s="11"/>
      <c r="L5" s="24"/>
      <c r="M5" s="11"/>
      <c r="N5" s="20"/>
      <c r="O5" s="37"/>
      <c r="P5" s="38"/>
      <c r="Q5" s="47"/>
      <c r="R5" s="37"/>
      <c r="S5" s="11"/>
      <c r="T5" s="24"/>
      <c r="U5" s="9"/>
      <c r="V5" s="1"/>
    </row>
    <row r="6" spans="1:23" x14ac:dyDescent="0.2">
      <c r="A6" s="6"/>
      <c r="B6" s="11"/>
      <c r="C6" s="7"/>
      <c r="D6" s="36" t="s">
        <v>0</v>
      </c>
      <c r="E6" s="9"/>
      <c r="F6" s="1"/>
      <c r="G6" s="39"/>
      <c r="H6" s="36" t="s">
        <v>0</v>
      </c>
      <c r="I6" s="39"/>
      <c r="J6" s="36" t="s">
        <v>0</v>
      </c>
      <c r="K6" s="7"/>
      <c r="L6" s="8" t="s">
        <v>5</v>
      </c>
      <c r="M6" s="7"/>
      <c r="N6" s="22"/>
      <c r="O6" s="36" t="s">
        <v>0</v>
      </c>
      <c r="P6" s="39"/>
      <c r="Q6" s="48"/>
      <c r="R6" s="36" t="s">
        <v>0</v>
      </c>
      <c r="S6" s="7"/>
      <c r="T6" s="8" t="s">
        <v>5</v>
      </c>
      <c r="U6" s="9"/>
      <c r="V6" s="1"/>
    </row>
    <row r="7" spans="1:23" x14ac:dyDescent="0.2">
      <c r="A7" s="10"/>
      <c r="B7" s="25"/>
      <c r="C7" s="11"/>
      <c r="D7" s="38"/>
      <c r="E7" s="9"/>
      <c r="F7" s="1"/>
      <c r="G7" s="38"/>
      <c r="H7" s="38"/>
      <c r="I7" s="38"/>
      <c r="J7" s="38"/>
      <c r="K7" s="11"/>
      <c r="L7" s="11"/>
      <c r="M7" s="11"/>
      <c r="N7" s="20"/>
      <c r="O7" s="38"/>
      <c r="P7" s="38"/>
      <c r="Q7" s="47"/>
      <c r="R7" s="38"/>
      <c r="S7" s="11"/>
      <c r="T7" s="11"/>
      <c r="U7" s="9"/>
      <c r="V7" s="1"/>
    </row>
    <row r="8" spans="1:23" ht="15" customHeight="1" x14ac:dyDescent="0.25">
      <c r="A8" s="55" t="s">
        <v>12</v>
      </c>
      <c r="B8" s="11"/>
      <c r="C8" s="11"/>
      <c r="D8" s="49" t="s">
        <v>14</v>
      </c>
      <c r="E8" s="9"/>
      <c r="F8" s="1"/>
      <c r="G8" s="38"/>
      <c r="H8" s="40"/>
      <c r="I8" s="38"/>
      <c r="J8" s="40"/>
      <c r="K8" s="11"/>
      <c r="L8" s="53"/>
      <c r="M8" s="13"/>
      <c r="N8" s="23"/>
      <c r="O8" s="40"/>
      <c r="P8" s="38"/>
      <c r="Q8" s="47"/>
      <c r="R8" s="40"/>
      <c r="S8" s="11"/>
      <c r="T8" s="12"/>
      <c r="U8" s="9"/>
      <c r="V8" s="1"/>
      <c r="W8"/>
    </row>
    <row r="9" spans="1:23" ht="3" customHeight="1" x14ac:dyDescent="0.25">
      <c r="A9" s="6"/>
      <c r="B9" s="11"/>
      <c r="C9" s="11"/>
      <c r="D9" s="50"/>
      <c r="E9" s="9"/>
      <c r="F9" s="1"/>
      <c r="G9" s="38"/>
      <c r="H9" s="38"/>
      <c r="I9" s="38"/>
      <c r="J9" s="38"/>
      <c r="K9" s="11"/>
      <c r="L9" s="13"/>
      <c r="M9" s="13"/>
      <c r="N9" s="23"/>
      <c r="O9" s="38"/>
      <c r="P9" s="38"/>
      <c r="Q9" s="47"/>
      <c r="R9" s="38"/>
      <c r="S9" s="11"/>
      <c r="T9" s="13"/>
      <c r="U9" s="9"/>
      <c r="V9" s="1"/>
      <c r="W9"/>
    </row>
    <row r="10" spans="1:23" ht="32.25" customHeight="1" x14ac:dyDescent="0.25">
      <c r="A10" s="132" t="s">
        <v>26</v>
      </c>
      <c r="B10" s="132"/>
      <c r="C10" s="11"/>
      <c r="D10" s="51">
        <v>23890388.280000001</v>
      </c>
      <c r="E10" s="9"/>
      <c r="F10" s="1"/>
      <c r="G10" s="38"/>
      <c r="H10" s="40"/>
      <c r="I10" s="38"/>
      <c r="J10" s="40"/>
      <c r="K10" s="11"/>
      <c r="L10" s="53"/>
      <c r="M10" s="13"/>
      <c r="N10" s="23"/>
      <c r="O10" s="40"/>
      <c r="P10" s="38"/>
      <c r="Q10" s="47"/>
      <c r="R10" s="40"/>
      <c r="S10" s="11"/>
      <c r="T10" s="12"/>
      <c r="U10" s="9"/>
      <c r="V10" s="1"/>
      <c r="W10"/>
    </row>
    <row r="11" spans="1:23" ht="3" customHeight="1" x14ac:dyDescent="0.25">
      <c r="A11" s="6"/>
      <c r="B11" s="11"/>
      <c r="C11" s="11"/>
      <c r="D11" s="50"/>
      <c r="E11" s="9"/>
      <c r="F11" s="1"/>
      <c r="G11" s="38"/>
      <c r="H11" s="38"/>
      <c r="I11" s="38"/>
      <c r="J11" s="38"/>
      <c r="K11" s="11"/>
      <c r="L11" s="13"/>
      <c r="M11" s="13"/>
      <c r="N11" s="23"/>
      <c r="O11" s="38"/>
      <c r="P11" s="38"/>
      <c r="Q11" s="47"/>
      <c r="R11" s="38"/>
      <c r="S11" s="11"/>
      <c r="T11" s="13"/>
      <c r="U11" s="9"/>
      <c r="V11" s="1"/>
      <c r="W11"/>
    </row>
    <row r="12" spans="1:23" ht="15" customHeight="1" x14ac:dyDescent="0.25">
      <c r="A12" s="55" t="s">
        <v>27</v>
      </c>
      <c r="B12" s="11"/>
      <c r="C12" s="11"/>
      <c r="D12" s="51">
        <v>2044628</v>
      </c>
      <c r="E12" s="9"/>
      <c r="F12" s="1"/>
      <c r="G12" s="38"/>
      <c r="H12" s="40"/>
      <c r="I12" s="38"/>
      <c r="J12" s="40"/>
      <c r="K12" s="11"/>
      <c r="L12" s="53"/>
      <c r="M12" s="13"/>
      <c r="N12" s="23"/>
      <c r="O12" s="40"/>
      <c r="P12" s="38"/>
      <c r="Q12" s="47"/>
      <c r="R12" s="40"/>
      <c r="S12" s="11"/>
      <c r="T12" s="12"/>
      <c r="U12" s="9"/>
      <c r="V12" s="1"/>
      <c r="W12"/>
    </row>
    <row r="13" spans="1:23" ht="4.5" customHeight="1" x14ac:dyDescent="0.25">
      <c r="A13" s="6"/>
      <c r="B13" s="11"/>
      <c r="C13" s="11"/>
      <c r="D13" s="50"/>
      <c r="E13" s="9"/>
      <c r="F13" s="1"/>
      <c r="G13" s="38"/>
      <c r="H13" s="38"/>
      <c r="I13" s="38"/>
      <c r="J13" s="38"/>
      <c r="K13" s="11"/>
      <c r="L13" s="13"/>
      <c r="M13" s="13"/>
      <c r="N13" s="23"/>
      <c r="O13" s="38"/>
      <c r="P13" s="38"/>
      <c r="Q13" s="47"/>
      <c r="R13" s="38"/>
      <c r="S13" s="11"/>
      <c r="T13" s="13"/>
      <c r="U13" s="9"/>
      <c r="V13" s="1"/>
      <c r="W13"/>
    </row>
    <row r="14" spans="1:23" ht="15" customHeight="1" x14ac:dyDescent="0.25">
      <c r="A14" t="s">
        <v>21</v>
      </c>
      <c r="B14" s="11"/>
      <c r="C14" s="11"/>
      <c r="D14" s="51">
        <v>135008100</v>
      </c>
      <c r="E14" s="9"/>
      <c r="F14" s="1"/>
      <c r="G14" s="38"/>
      <c r="H14" s="40"/>
      <c r="I14" s="38"/>
      <c r="J14" s="40"/>
      <c r="K14" s="11"/>
      <c r="L14" s="53"/>
      <c r="M14" s="13"/>
      <c r="N14" s="23"/>
      <c r="O14" s="40"/>
      <c r="P14" s="38"/>
      <c r="Q14" s="47"/>
      <c r="R14" s="40"/>
      <c r="S14" s="11"/>
      <c r="T14" s="12"/>
      <c r="U14" s="9"/>
      <c r="V14" s="1"/>
      <c r="W14"/>
    </row>
    <row r="15" spans="1:23" ht="4.5" customHeight="1" x14ac:dyDescent="0.25">
      <c r="A15" s="6"/>
      <c r="B15" s="11"/>
      <c r="C15" s="11"/>
      <c r="D15" s="50"/>
      <c r="E15" s="9"/>
      <c r="F15" s="1"/>
      <c r="G15" s="38"/>
      <c r="H15" s="38"/>
      <c r="I15" s="38"/>
      <c r="J15" s="38"/>
      <c r="K15" s="11"/>
      <c r="L15" s="13"/>
      <c r="M15" s="13"/>
      <c r="N15" s="23"/>
      <c r="O15" s="38"/>
      <c r="P15" s="38"/>
      <c r="Q15" s="47"/>
      <c r="R15" s="38"/>
      <c r="S15" s="11"/>
      <c r="T15" s="13"/>
      <c r="U15" s="9"/>
      <c r="V15" s="1"/>
      <c r="W15"/>
    </row>
    <row r="16" spans="1:23" ht="15" customHeight="1" x14ac:dyDescent="0.25">
      <c r="A16" t="s">
        <v>20</v>
      </c>
      <c r="B16" s="11"/>
      <c r="C16" s="11"/>
      <c r="D16" s="51">
        <v>367188</v>
      </c>
      <c r="E16" s="9"/>
      <c r="F16" s="1"/>
      <c r="G16" s="38"/>
      <c r="H16" s="40"/>
      <c r="I16" s="38"/>
      <c r="J16" s="40"/>
      <c r="K16" s="11"/>
      <c r="L16" s="53"/>
      <c r="M16" s="13"/>
      <c r="N16" s="23"/>
      <c r="O16" s="40"/>
      <c r="P16" s="38"/>
      <c r="Q16" s="47"/>
      <c r="R16" s="40"/>
      <c r="S16" s="11"/>
      <c r="T16" s="12"/>
      <c r="U16" s="9"/>
      <c r="V16" s="1"/>
      <c r="W16"/>
    </row>
    <row r="17" spans="1:23" ht="4.5" customHeight="1" x14ac:dyDescent="0.25">
      <c r="A17" s="6"/>
      <c r="B17" s="11"/>
      <c r="C17" s="11"/>
      <c r="D17" s="50"/>
      <c r="E17" s="9"/>
      <c r="F17" s="1"/>
      <c r="G17" s="38"/>
      <c r="H17" s="38"/>
      <c r="I17" s="38"/>
      <c r="J17" s="38"/>
      <c r="K17" s="11"/>
      <c r="L17" s="13"/>
      <c r="M17" s="13"/>
      <c r="N17" s="23"/>
      <c r="O17" s="38"/>
      <c r="P17" s="38"/>
      <c r="Q17" s="47"/>
      <c r="R17" s="38"/>
      <c r="S17" s="11"/>
      <c r="T17" s="13"/>
      <c r="U17" s="9"/>
      <c r="V17" s="1"/>
      <c r="W17"/>
    </row>
    <row r="18" spans="1:23" ht="15" customHeight="1" x14ac:dyDescent="0.25">
      <c r="A18" t="s">
        <v>19</v>
      </c>
      <c r="B18" s="11"/>
      <c r="C18" s="11"/>
      <c r="D18" s="51">
        <v>362028</v>
      </c>
      <c r="E18" s="9"/>
      <c r="F18" s="1"/>
      <c r="G18" s="38"/>
      <c r="H18" s="40"/>
      <c r="I18" s="38"/>
      <c r="J18" s="40"/>
      <c r="K18" s="11"/>
      <c r="L18" s="53"/>
      <c r="M18" s="13"/>
      <c r="N18" s="23"/>
      <c r="O18" s="40"/>
      <c r="P18" s="38"/>
      <c r="Q18" s="47"/>
      <c r="R18" s="40"/>
      <c r="S18" s="11"/>
      <c r="T18" s="12"/>
      <c r="U18" s="9"/>
      <c r="V18" s="1"/>
      <c r="W18"/>
    </row>
    <row r="19" spans="1:23" ht="4.5" customHeight="1" x14ac:dyDescent="0.25">
      <c r="A19" s="6"/>
      <c r="B19" s="11"/>
      <c r="C19" s="11"/>
      <c r="D19" s="50"/>
      <c r="E19" s="9"/>
      <c r="F19" s="1"/>
      <c r="G19" s="38"/>
      <c r="H19" s="38"/>
      <c r="I19" s="38"/>
      <c r="J19" s="38"/>
      <c r="K19" s="11"/>
      <c r="L19" s="13"/>
      <c r="M19" s="13"/>
      <c r="N19" s="23"/>
      <c r="O19" s="38"/>
      <c r="P19" s="38"/>
      <c r="Q19" s="47"/>
      <c r="R19" s="38"/>
      <c r="S19" s="11"/>
      <c r="T19" s="13"/>
      <c r="U19" s="9"/>
      <c r="V19" s="1"/>
      <c r="W19"/>
    </row>
    <row r="20" spans="1:23" ht="15" customHeight="1" x14ac:dyDescent="0.25">
      <c r="A20" t="s">
        <v>18</v>
      </c>
      <c r="B20" s="11"/>
      <c r="C20" s="11"/>
      <c r="D20" s="51">
        <v>13023384.85</v>
      </c>
      <c r="E20" s="9"/>
      <c r="F20" s="1"/>
      <c r="G20" s="38"/>
      <c r="H20" s="40"/>
      <c r="I20" s="38"/>
      <c r="J20" s="40"/>
      <c r="K20" s="11"/>
      <c r="L20" s="53"/>
      <c r="M20" s="13"/>
      <c r="N20" s="23"/>
      <c r="O20" s="40"/>
      <c r="P20" s="38"/>
      <c r="Q20" s="47"/>
      <c r="R20" s="40"/>
      <c r="S20" s="11"/>
      <c r="T20" s="12"/>
      <c r="U20" s="9"/>
      <c r="V20" s="1"/>
      <c r="W20"/>
    </row>
    <row r="21" spans="1:23" ht="4.5" customHeight="1" x14ac:dyDescent="0.25">
      <c r="A21" s="6"/>
      <c r="B21" s="11"/>
      <c r="C21" s="11"/>
      <c r="D21" s="50"/>
      <c r="E21" s="9"/>
      <c r="F21" s="1"/>
      <c r="G21" s="38"/>
      <c r="H21" s="38"/>
      <c r="I21" s="38"/>
      <c r="J21" s="38"/>
      <c r="K21" s="11"/>
      <c r="L21" s="13"/>
      <c r="M21" s="13"/>
      <c r="N21" s="23"/>
      <c r="O21" s="38"/>
      <c r="P21" s="38"/>
      <c r="Q21" s="47"/>
      <c r="R21" s="38"/>
      <c r="S21" s="11"/>
      <c r="T21" s="13"/>
      <c r="U21" s="9"/>
      <c r="V21" s="1"/>
      <c r="W21"/>
    </row>
    <row r="22" spans="1:23" ht="15" customHeight="1" x14ac:dyDescent="0.25">
      <c r="A22" t="s">
        <v>28</v>
      </c>
      <c r="B22" s="11"/>
      <c r="C22" s="11"/>
      <c r="D22" s="49" t="s">
        <v>14</v>
      </c>
      <c r="E22" s="9"/>
      <c r="F22" s="1"/>
      <c r="G22" s="38"/>
      <c r="H22" s="40"/>
      <c r="I22" s="38"/>
      <c r="J22" s="40"/>
      <c r="K22" s="11"/>
      <c r="L22" s="12"/>
      <c r="M22" s="13"/>
      <c r="N22" s="23"/>
      <c r="O22" s="40"/>
      <c r="P22" s="38"/>
      <c r="Q22" s="47"/>
      <c r="R22" s="40"/>
      <c r="S22" s="11"/>
      <c r="T22" s="12"/>
      <c r="U22" s="9"/>
      <c r="V22" s="1"/>
      <c r="W22"/>
    </row>
    <row r="23" spans="1:23" ht="4.5" customHeight="1" x14ac:dyDescent="0.25">
      <c r="A23" s="6"/>
      <c r="B23" s="11"/>
      <c r="C23" s="11"/>
      <c r="D23" s="50"/>
      <c r="E23" s="9"/>
      <c r="F23" s="1"/>
      <c r="G23" s="38"/>
      <c r="H23" s="38"/>
      <c r="I23" s="38"/>
      <c r="J23" s="38"/>
      <c r="K23" s="11"/>
      <c r="L23" s="13"/>
      <c r="M23" s="13"/>
      <c r="N23" s="23"/>
      <c r="O23" s="38"/>
      <c r="P23" s="38"/>
      <c r="Q23" s="47"/>
      <c r="R23" s="38"/>
      <c r="S23" s="11"/>
      <c r="T23" s="13"/>
      <c r="U23" s="9"/>
      <c r="V23" s="1"/>
      <c r="W23"/>
    </row>
    <row r="24" spans="1:23" ht="15" customHeight="1" x14ac:dyDescent="0.25">
      <c r="A24" t="s">
        <v>29</v>
      </c>
      <c r="B24" s="11"/>
      <c r="C24" s="11"/>
      <c r="D24" s="49" t="s">
        <v>14</v>
      </c>
      <c r="E24" s="9"/>
      <c r="F24" s="1"/>
      <c r="G24" s="38"/>
      <c r="H24" s="40"/>
      <c r="I24" s="38"/>
      <c r="J24" s="40"/>
      <c r="K24" s="11"/>
      <c r="L24" s="12"/>
      <c r="M24" s="13"/>
      <c r="N24" s="23"/>
      <c r="O24" s="40"/>
      <c r="P24" s="38"/>
      <c r="Q24" s="47"/>
      <c r="R24" s="40"/>
      <c r="S24" s="11"/>
      <c r="T24" s="12"/>
      <c r="U24" s="9"/>
      <c r="V24" s="1"/>
      <c r="W24"/>
    </row>
    <row r="25" spans="1:23" ht="4.5" customHeight="1" x14ac:dyDescent="0.25">
      <c r="A25" s="6"/>
      <c r="B25" s="11"/>
      <c r="C25" s="11"/>
      <c r="D25" s="50"/>
      <c r="E25" s="9"/>
      <c r="F25" s="1"/>
      <c r="G25" s="38"/>
      <c r="H25" s="38"/>
      <c r="I25" s="38"/>
      <c r="J25" s="38"/>
      <c r="K25" s="11"/>
      <c r="L25" s="13"/>
      <c r="M25" s="13"/>
      <c r="N25" s="23"/>
      <c r="O25" s="38"/>
      <c r="P25" s="38"/>
      <c r="Q25" s="47"/>
      <c r="R25" s="38"/>
      <c r="S25" s="11"/>
      <c r="T25" s="13"/>
      <c r="U25" s="9"/>
      <c r="V25" s="1"/>
      <c r="W25"/>
    </row>
    <row r="26" spans="1:23" ht="15" customHeight="1" x14ac:dyDescent="0.25">
      <c r="A26" t="s">
        <v>25</v>
      </c>
      <c r="B26" s="11"/>
      <c r="C26" s="11"/>
      <c r="D26" s="49" t="s">
        <v>14</v>
      </c>
      <c r="E26" s="9"/>
      <c r="F26" s="1"/>
      <c r="G26" s="38"/>
      <c r="H26" s="40"/>
      <c r="I26" s="38"/>
      <c r="J26" s="40"/>
      <c r="K26" s="11"/>
      <c r="L26" s="12"/>
      <c r="M26" s="13"/>
      <c r="N26" s="23"/>
      <c r="O26" s="40"/>
      <c r="P26" s="38"/>
      <c r="Q26" s="47"/>
      <c r="R26" s="40"/>
      <c r="S26" s="11"/>
      <c r="T26" s="12"/>
      <c r="U26" s="9"/>
      <c r="V26" s="1"/>
      <c r="W26"/>
    </row>
    <row r="27" spans="1:23" ht="4.5" customHeight="1" x14ac:dyDescent="0.25">
      <c r="A27" s="6"/>
      <c r="B27" s="11"/>
      <c r="C27" s="11"/>
      <c r="D27" s="50"/>
      <c r="E27" s="9"/>
      <c r="F27" s="1"/>
      <c r="G27" s="38"/>
      <c r="H27" s="38"/>
      <c r="I27" s="38"/>
      <c r="J27" s="38"/>
      <c r="K27" s="11"/>
      <c r="L27" s="13"/>
      <c r="M27" s="13"/>
      <c r="N27" s="23"/>
      <c r="O27" s="38"/>
      <c r="P27" s="38"/>
      <c r="Q27" s="47"/>
      <c r="R27" s="38"/>
      <c r="S27" s="11"/>
      <c r="T27" s="13"/>
      <c r="U27" s="9"/>
      <c r="V27" s="1"/>
      <c r="W27"/>
    </row>
    <row r="28" spans="1:23" ht="33" customHeight="1" x14ac:dyDescent="0.25">
      <c r="A28" s="132" t="s">
        <v>106</v>
      </c>
      <c r="B28" s="132"/>
      <c r="C28" s="11"/>
      <c r="D28" s="49" t="s">
        <v>14</v>
      </c>
      <c r="E28" s="9"/>
      <c r="F28" s="1"/>
      <c r="G28" s="38"/>
      <c r="H28" s="40"/>
      <c r="I28" s="38"/>
      <c r="J28" s="40"/>
      <c r="K28" s="11"/>
      <c r="L28" s="53"/>
      <c r="M28" s="13"/>
      <c r="N28" s="23"/>
      <c r="O28" s="40"/>
      <c r="P28" s="38"/>
      <c r="Q28" s="47"/>
      <c r="R28" s="40"/>
      <c r="S28" s="11"/>
      <c r="T28" s="12"/>
      <c r="U28" s="9"/>
      <c r="V28" s="1"/>
      <c r="W28"/>
    </row>
    <row r="29" spans="1:23" ht="4.5" customHeight="1" x14ac:dyDescent="0.25">
      <c r="A29" s="6"/>
      <c r="B29" s="11"/>
      <c r="C29" s="11"/>
      <c r="D29" s="50"/>
      <c r="E29" s="9"/>
      <c r="F29" s="1"/>
      <c r="G29" s="38"/>
      <c r="H29" s="38"/>
      <c r="I29" s="38"/>
      <c r="J29" s="38"/>
      <c r="K29" s="11"/>
      <c r="L29" s="13"/>
      <c r="M29" s="13"/>
      <c r="N29" s="23"/>
      <c r="O29" s="38"/>
      <c r="P29" s="38"/>
      <c r="Q29" s="47"/>
      <c r="R29" s="38"/>
      <c r="S29" s="11"/>
      <c r="T29" s="13"/>
      <c r="U29" s="9"/>
      <c r="V29" s="1"/>
      <c r="W29"/>
    </row>
    <row r="30" spans="1:23" ht="15" customHeight="1" x14ac:dyDescent="0.25">
      <c r="A30" t="s">
        <v>22</v>
      </c>
      <c r="B30" s="11"/>
      <c r="C30" s="11"/>
      <c r="D30" s="51">
        <v>4471000</v>
      </c>
      <c r="E30" s="9"/>
      <c r="F30" s="1"/>
      <c r="G30" s="38"/>
      <c r="H30" s="40"/>
      <c r="I30" s="38"/>
      <c r="J30" s="40"/>
      <c r="K30" s="11"/>
      <c r="L30" s="53"/>
      <c r="M30" s="13"/>
      <c r="N30" s="23"/>
      <c r="O30" s="40"/>
      <c r="P30" s="38"/>
      <c r="Q30" s="47"/>
      <c r="R30" s="40"/>
      <c r="S30" s="11"/>
      <c r="T30" s="12"/>
      <c r="U30" s="9"/>
      <c r="V30" s="1"/>
      <c r="W30"/>
    </row>
    <row r="31" spans="1:23" ht="4.5" customHeight="1" x14ac:dyDescent="0.25">
      <c r="A31" s="6"/>
      <c r="B31" s="11"/>
      <c r="C31" s="11"/>
      <c r="D31" s="50"/>
      <c r="E31" s="9"/>
      <c r="F31" s="1"/>
      <c r="G31" s="38"/>
      <c r="H31" s="38"/>
      <c r="I31" s="38"/>
      <c r="J31" s="38"/>
      <c r="K31" s="11"/>
      <c r="L31" s="13"/>
      <c r="M31" s="13"/>
      <c r="N31" s="23"/>
      <c r="O31" s="38"/>
      <c r="P31" s="38"/>
      <c r="Q31" s="47"/>
      <c r="R31" s="38"/>
      <c r="S31" s="11"/>
      <c r="T31" s="13"/>
      <c r="U31" s="9"/>
      <c r="V31" s="1"/>
      <c r="W31"/>
    </row>
    <row r="32" spans="1:23" ht="15" customHeight="1" x14ac:dyDescent="0.25">
      <c r="A32" t="s">
        <v>30</v>
      </c>
      <c r="B32" s="11"/>
      <c r="C32" s="11"/>
      <c r="D32" s="49" t="s">
        <v>14</v>
      </c>
      <c r="E32" s="9"/>
      <c r="F32" s="1"/>
      <c r="G32" s="38"/>
      <c r="H32" s="40"/>
      <c r="I32" s="38"/>
      <c r="J32" s="40"/>
      <c r="K32" s="11"/>
      <c r="L32" s="12"/>
      <c r="M32" s="13"/>
      <c r="N32" s="23"/>
      <c r="O32" s="40"/>
      <c r="P32" s="38"/>
      <c r="Q32" s="47"/>
      <c r="R32" s="40"/>
      <c r="S32" s="11"/>
      <c r="T32" s="12"/>
      <c r="U32" s="9"/>
      <c r="V32" s="1"/>
      <c r="W32"/>
    </row>
    <row r="33" spans="1:23" ht="4.5" customHeight="1" x14ac:dyDescent="0.25">
      <c r="A33" s="6"/>
      <c r="B33" s="11"/>
      <c r="C33" s="11"/>
      <c r="D33" s="50"/>
      <c r="E33" s="9"/>
      <c r="F33" s="1"/>
      <c r="G33" s="38"/>
      <c r="H33" s="38"/>
      <c r="I33" s="38"/>
      <c r="J33" s="38"/>
      <c r="K33" s="11"/>
      <c r="L33" s="13"/>
      <c r="M33" s="13"/>
      <c r="N33" s="23"/>
      <c r="O33" s="38"/>
      <c r="P33" s="38"/>
      <c r="Q33" s="47"/>
      <c r="R33" s="38"/>
      <c r="S33" s="11"/>
      <c r="T33" s="13"/>
      <c r="U33" s="9"/>
      <c r="V33" s="1"/>
      <c r="W33"/>
    </row>
    <row r="34" spans="1:23" ht="15" customHeight="1" x14ac:dyDescent="0.25">
      <c r="A34" t="s">
        <v>31</v>
      </c>
      <c r="B34" s="11"/>
      <c r="C34" s="11"/>
      <c r="D34" s="49" t="s">
        <v>14</v>
      </c>
      <c r="E34" s="9"/>
      <c r="F34" s="1"/>
      <c r="G34" s="38"/>
      <c r="H34" s="40"/>
      <c r="I34" s="38"/>
      <c r="J34" s="40"/>
      <c r="K34" s="11"/>
      <c r="L34" s="12"/>
      <c r="M34" s="13"/>
      <c r="N34" s="23"/>
      <c r="O34" s="40"/>
      <c r="P34" s="38"/>
      <c r="Q34" s="47"/>
      <c r="R34" s="40"/>
      <c r="S34" s="11"/>
      <c r="T34" s="12"/>
      <c r="U34" s="9"/>
      <c r="V34" s="1"/>
      <c r="W34"/>
    </row>
    <row r="35" spans="1:23" ht="4.5" customHeight="1" x14ac:dyDescent="0.25">
      <c r="A35" s="6"/>
      <c r="B35" s="11"/>
      <c r="C35" s="11"/>
      <c r="D35" s="50"/>
      <c r="E35" s="9"/>
      <c r="F35" s="1"/>
      <c r="G35" s="38"/>
      <c r="H35" s="38"/>
      <c r="I35" s="38"/>
      <c r="J35" s="38"/>
      <c r="K35" s="11"/>
      <c r="L35" s="13"/>
      <c r="M35" s="13"/>
      <c r="N35" s="23"/>
      <c r="O35" s="38"/>
      <c r="P35" s="38"/>
      <c r="Q35" s="47"/>
      <c r="R35" s="38"/>
      <c r="S35" s="11"/>
      <c r="T35" s="13"/>
      <c r="U35" s="9"/>
      <c r="V35" s="1"/>
      <c r="W35"/>
    </row>
    <row r="36" spans="1:23" ht="15" customHeight="1" x14ac:dyDescent="0.25">
      <c r="A36" t="s">
        <v>17</v>
      </c>
      <c r="B36" s="11"/>
      <c r="C36" s="11"/>
      <c r="D36" s="51">
        <v>763356</v>
      </c>
      <c r="E36" s="9"/>
      <c r="F36" s="1"/>
      <c r="G36" s="38"/>
      <c r="H36" s="40"/>
      <c r="I36" s="38"/>
      <c r="J36" s="40"/>
      <c r="K36" s="11"/>
      <c r="L36" s="53"/>
      <c r="M36" s="13"/>
      <c r="N36" s="23"/>
      <c r="O36" s="40"/>
      <c r="P36" s="38"/>
      <c r="Q36" s="47"/>
      <c r="R36" s="40"/>
      <c r="S36" s="11"/>
      <c r="T36" s="12"/>
      <c r="U36" s="9"/>
      <c r="V36" s="1"/>
      <c r="W36"/>
    </row>
    <row r="37" spans="1:23" ht="4.5" customHeight="1" x14ac:dyDescent="0.25">
      <c r="A37" s="6"/>
      <c r="B37" s="11"/>
      <c r="C37" s="11"/>
      <c r="D37" s="50"/>
      <c r="E37" s="9"/>
      <c r="F37" s="1"/>
      <c r="G37" s="38"/>
      <c r="H37" s="38"/>
      <c r="I37" s="38"/>
      <c r="J37" s="38"/>
      <c r="K37" s="11"/>
      <c r="L37" s="13"/>
      <c r="M37" s="13"/>
      <c r="N37" s="23"/>
      <c r="O37" s="38"/>
      <c r="P37" s="38"/>
      <c r="Q37" s="47"/>
      <c r="R37" s="38"/>
      <c r="S37" s="11"/>
      <c r="T37" s="13"/>
      <c r="U37" s="9"/>
      <c r="V37" s="1"/>
      <c r="W37"/>
    </row>
    <row r="38" spans="1:23" s="45" customFormat="1" ht="15" customHeight="1" x14ac:dyDescent="0.25">
      <c r="A38" t="s">
        <v>16</v>
      </c>
      <c r="B38" s="11"/>
      <c r="C38" s="11"/>
      <c r="D38" s="51">
        <v>4264750</v>
      </c>
      <c r="E38" s="9"/>
      <c r="F38" s="11"/>
      <c r="G38" s="38"/>
      <c r="H38" s="40"/>
      <c r="I38" s="38"/>
      <c r="J38" s="40"/>
      <c r="K38" s="11"/>
      <c r="L38" s="53"/>
      <c r="M38" s="13"/>
      <c r="N38" s="23"/>
      <c r="O38" s="40"/>
      <c r="P38" s="38"/>
      <c r="Q38" s="47"/>
      <c r="R38" s="40"/>
      <c r="S38" s="11"/>
      <c r="T38" s="12"/>
      <c r="U38" s="9"/>
      <c r="V38" s="11"/>
      <c r="W38"/>
    </row>
    <row r="39" spans="1:23" s="45" customFormat="1" ht="4.5" customHeight="1" x14ac:dyDescent="0.25">
      <c r="A39" s="6"/>
      <c r="B39" s="11"/>
      <c r="C39" s="11"/>
      <c r="D39" s="50"/>
      <c r="E39" s="9"/>
      <c r="F39" s="11"/>
      <c r="G39" s="38"/>
      <c r="H39" s="38"/>
      <c r="I39" s="38"/>
      <c r="J39" s="38"/>
      <c r="K39" s="11"/>
      <c r="L39" s="13"/>
      <c r="M39" s="13"/>
      <c r="N39" s="23"/>
      <c r="O39" s="38"/>
      <c r="P39" s="38"/>
      <c r="Q39" s="47"/>
      <c r="R39" s="38"/>
      <c r="S39" s="11"/>
      <c r="T39" s="13"/>
      <c r="U39" s="9"/>
      <c r="V39" s="11"/>
      <c r="W39"/>
    </row>
    <row r="40" spans="1:23" s="45" customFormat="1" ht="15" customHeight="1" x14ac:dyDescent="0.25">
      <c r="A40" t="s">
        <v>13</v>
      </c>
      <c r="B40" s="11"/>
      <c r="C40" s="11"/>
      <c r="D40" s="49" t="s">
        <v>14</v>
      </c>
      <c r="E40" s="9"/>
      <c r="F40" s="11"/>
      <c r="G40" s="38"/>
      <c r="H40" s="40"/>
      <c r="I40" s="38"/>
      <c r="J40" s="40"/>
      <c r="K40" s="11"/>
      <c r="L40" s="12"/>
      <c r="M40" s="13"/>
      <c r="N40" s="23"/>
      <c r="O40" s="40"/>
      <c r="P40" s="38"/>
      <c r="Q40" s="47"/>
      <c r="R40" s="40"/>
      <c r="S40" s="11"/>
      <c r="T40" s="12"/>
      <c r="U40" s="9"/>
      <c r="V40" s="11"/>
      <c r="W40"/>
    </row>
    <row r="41" spans="1:23" s="45" customFormat="1" ht="4.5" customHeight="1" x14ac:dyDescent="0.25">
      <c r="A41" s="6"/>
      <c r="B41" s="11"/>
      <c r="C41" s="11"/>
      <c r="D41" s="50"/>
      <c r="E41" s="9"/>
      <c r="F41" s="11"/>
      <c r="G41" s="38"/>
      <c r="H41" s="38"/>
      <c r="I41" s="38"/>
      <c r="J41" s="38"/>
      <c r="K41" s="11"/>
      <c r="L41" s="13"/>
      <c r="M41" s="13"/>
      <c r="N41" s="23"/>
      <c r="O41" s="38"/>
      <c r="P41" s="38"/>
      <c r="Q41" s="47"/>
      <c r="R41" s="38"/>
      <c r="S41" s="11"/>
      <c r="T41" s="13"/>
      <c r="U41" s="9"/>
      <c r="V41" s="11"/>
      <c r="W41"/>
    </row>
    <row r="42" spans="1:23" s="45" customFormat="1" ht="15" customHeight="1" x14ac:dyDescent="0.25">
      <c r="A42" s="55" t="s">
        <v>15</v>
      </c>
      <c r="B42" s="11"/>
      <c r="C42" s="11"/>
      <c r="D42" s="49" t="s">
        <v>14</v>
      </c>
      <c r="E42" s="9"/>
      <c r="F42" s="11"/>
      <c r="G42" s="38"/>
      <c r="H42" s="40"/>
      <c r="I42" s="38"/>
      <c r="J42" s="40"/>
      <c r="K42" s="11"/>
      <c r="L42" s="12"/>
      <c r="M42" s="13"/>
      <c r="N42" s="23"/>
      <c r="O42" s="40"/>
      <c r="P42" s="38"/>
      <c r="Q42" s="47"/>
      <c r="R42" s="40"/>
      <c r="S42" s="11"/>
      <c r="T42" s="12"/>
      <c r="U42" s="9"/>
      <c r="V42" s="11"/>
      <c r="W42"/>
    </row>
    <row r="43" spans="1:23" s="45" customFormat="1" ht="4.5" customHeight="1" x14ac:dyDescent="0.25">
      <c r="A43" s="6"/>
      <c r="B43" s="11"/>
      <c r="C43" s="11"/>
      <c r="D43" s="50"/>
      <c r="E43" s="9"/>
      <c r="F43" s="11"/>
      <c r="G43" s="38"/>
      <c r="H43" s="38"/>
      <c r="I43" s="38"/>
      <c r="J43" s="38"/>
      <c r="K43" s="11"/>
      <c r="L43" s="13"/>
      <c r="M43" s="13"/>
      <c r="N43" s="23"/>
      <c r="O43" s="38"/>
      <c r="P43" s="38"/>
      <c r="Q43" s="47"/>
      <c r="R43" s="38"/>
      <c r="S43" s="11"/>
      <c r="T43" s="13"/>
      <c r="U43" s="9"/>
      <c r="V43" s="11"/>
      <c r="W43"/>
    </row>
    <row r="44" spans="1:23" s="45" customFormat="1" ht="30" customHeight="1" x14ac:dyDescent="0.25">
      <c r="A44" s="132" t="s">
        <v>105</v>
      </c>
      <c r="B44" s="132"/>
      <c r="C44" s="11"/>
      <c r="D44" s="49" t="s">
        <v>14</v>
      </c>
      <c r="E44" s="9"/>
      <c r="F44" s="11"/>
      <c r="G44" s="38"/>
      <c r="H44" s="40"/>
      <c r="I44" s="38"/>
      <c r="J44" s="40"/>
      <c r="K44" s="11"/>
      <c r="L44" s="12"/>
      <c r="M44" s="13"/>
      <c r="N44" s="23"/>
      <c r="O44" s="40"/>
      <c r="P44" s="38"/>
      <c r="Q44" s="47"/>
      <c r="R44" s="40"/>
      <c r="S44" s="11"/>
      <c r="T44" s="12"/>
      <c r="U44" s="9"/>
      <c r="V44" s="11"/>
      <c r="W44"/>
    </row>
    <row r="45" spans="1:23" ht="4.5" customHeight="1" x14ac:dyDescent="0.25">
      <c r="A45" s="6"/>
      <c r="B45" s="11"/>
      <c r="C45" s="11"/>
      <c r="D45" s="43"/>
      <c r="E45" s="9"/>
      <c r="F45" s="1"/>
      <c r="G45" s="38"/>
      <c r="H45" s="43"/>
      <c r="I45" s="38"/>
      <c r="J45" s="43"/>
      <c r="K45" s="11"/>
      <c r="L45" s="13"/>
      <c r="M45" s="13"/>
      <c r="N45" s="23"/>
      <c r="O45" s="43"/>
      <c r="P45" s="38"/>
      <c r="Q45" s="47"/>
      <c r="R45" s="43"/>
      <c r="S45" s="11"/>
      <c r="T45" s="13"/>
      <c r="U45" s="9"/>
      <c r="V45" s="1"/>
      <c r="W45"/>
    </row>
    <row r="46" spans="1:23" ht="15" customHeight="1" x14ac:dyDescent="0.2">
      <c r="A46" s="6"/>
      <c r="B46" s="11"/>
      <c r="C46" s="11"/>
      <c r="D46" s="41">
        <f>SUM(D8:D45)</f>
        <v>184194823.13</v>
      </c>
      <c r="E46" s="9"/>
      <c r="F46" s="1"/>
      <c r="G46" s="38"/>
      <c r="H46" s="41">
        <f>SUM(H8:H45)</f>
        <v>0</v>
      </c>
      <c r="I46" s="38"/>
      <c r="J46" s="41">
        <f>SUM(J8:J45)</f>
        <v>0</v>
      </c>
      <c r="K46" s="11"/>
      <c r="L46" s="13"/>
      <c r="M46" s="13"/>
      <c r="N46" s="23"/>
      <c r="O46" s="41">
        <f>SUM(O8:O45)</f>
        <v>0</v>
      </c>
      <c r="P46" s="38"/>
      <c r="Q46" s="47"/>
      <c r="R46" s="41">
        <f>SUM(R8:R45)</f>
        <v>0</v>
      </c>
      <c r="S46" s="11"/>
      <c r="T46" s="13"/>
      <c r="U46" s="9"/>
      <c r="V46" s="1"/>
    </row>
    <row r="47" spans="1:23" ht="4.5" customHeight="1" thickBot="1" x14ac:dyDescent="0.25">
      <c r="A47" s="14"/>
      <c r="B47" s="15"/>
      <c r="C47" s="15"/>
      <c r="D47" s="42"/>
      <c r="E47" s="17"/>
      <c r="F47" s="1"/>
      <c r="G47" s="42"/>
      <c r="H47" s="42"/>
      <c r="I47" s="42"/>
      <c r="J47" s="42"/>
      <c r="K47" s="16"/>
      <c r="L47" s="16"/>
      <c r="M47" s="16"/>
      <c r="N47" s="16"/>
      <c r="O47" s="42"/>
      <c r="P47" s="42"/>
      <c r="Q47" s="42"/>
      <c r="R47" s="42"/>
      <c r="S47" s="16"/>
      <c r="T47" s="16"/>
      <c r="U47" s="17"/>
      <c r="V47" s="1"/>
    </row>
    <row r="48" spans="1:23" ht="7.5" customHeight="1" x14ac:dyDescent="0.2">
      <c r="A48" s="1"/>
      <c r="B48" s="1"/>
      <c r="C48" s="1"/>
      <c r="D48" s="33"/>
      <c r="E48" s="1"/>
      <c r="F48" s="1"/>
      <c r="G48" s="33"/>
      <c r="H48" s="33"/>
      <c r="I48" s="33"/>
      <c r="J48" s="33"/>
      <c r="K48" s="1"/>
      <c r="L48" s="1"/>
      <c r="M48" s="1"/>
      <c r="N48" s="1"/>
      <c r="O48" s="33"/>
      <c r="P48" s="33"/>
      <c r="Q48" s="33"/>
      <c r="R48" s="33"/>
      <c r="S48" s="1"/>
      <c r="T48" s="1"/>
      <c r="U48" s="1"/>
      <c r="V48" s="1"/>
      <c r="W48" s="28"/>
    </row>
    <row r="50" spans="23:23" x14ac:dyDescent="0.2">
      <c r="W50" s="28"/>
    </row>
    <row r="52" spans="23:23" x14ac:dyDescent="0.2">
      <c r="W52" s="28"/>
    </row>
    <row r="54" spans="23:23" x14ac:dyDescent="0.2">
      <c r="W54" s="28"/>
    </row>
    <row r="56" spans="23:23" x14ac:dyDescent="0.2">
      <c r="W56" s="28"/>
    </row>
    <row r="58" spans="23:23" x14ac:dyDescent="0.2">
      <c r="W58" s="45"/>
    </row>
    <row r="59" spans="23:23" x14ac:dyDescent="0.2">
      <c r="W59" s="45"/>
    </row>
    <row r="60" spans="23:23" x14ac:dyDescent="0.2">
      <c r="W60" s="45"/>
    </row>
    <row r="61" spans="23:23" x14ac:dyDescent="0.2">
      <c r="W61" s="45"/>
    </row>
    <row r="62" spans="23:23" x14ac:dyDescent="0.2">
      <c r="W62" s="45"/>
    </row>
    <row r="63" spans="23:23" x14ac:dyDescent="0.2">
      <c r="W63" s="45"/>
    </row>
    <row r="64" spans="23:23" x14ac:dyDescent="0.2">
      <c r="W64" s="45"/>
    </row>
  </sheetData>
  <mergeCells count="3">
    <mergeCell ref="A10:B10"/>
    <mergeCell ref="A28:B28"/>
    <mergeCell ref="A44:B44"/>
  </mergeCells>
  <pageMargins left="0.70866141732283472" right="0.70866141732283472" top="0.78740157480314965" bottom="0.78740157480314965" header="0.31496062992125984" footer="0.31496062992125984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V47"/>
  <sheetViews>
    <sheetView zoomScale="90" zoomScaleNormal="90" workbookViewId="0">
      <selection activeCell="D47" sqref="D47"/>
    </sheetView>
  </sheetViews>
  <sheetFormatPr baseColWidth="10" defaultRowHeight="12.75" x14ac:dyDescent="0.2"/>
  <cols>
    <col min="1" max="1" width="3.5703125" style="61" customWidth="1"/>
    <col min="2" max="2" width="2.7109375" style="61" customWidth="1"/>
    <col min="3" max="3" width="50.7109375" style="61" customWidth="1"/>
    <col min="4" max="4" width="0.85546875" style="61" customWidth="1"/>
    <col min="5" max="5" width="16.7109375" style="100" customWidth="1"/>
    <col min="6" max="7" width="0.7109375" style="61" customWidth="1"/>
    <col min="8" max="8" width="5.28515625" style="61" customWidth="1"/>
    <col min="9" max="9" width="3.7109375" style="61" customWidth="1"/>
    <col min="10" max="10" width="13.7109375" style="100" customWidth="1"/>
    <col min="11" max="11" width="0.85546875" style="61" customWidth="1"/>
    <col min="12" max="12" width="10.7109375" style="61" customWidth="1"/>
    <col min="13" max="14" width="0.85546875" style="61" customWidth="1"/>
    <col min="15" max="15" width="15.7109375" style="100" customWidth="1"/>
    <col min="16" max="17" width="0.85546875" style="61" customWidth="1"/>
    <col min="18" max="18" width="13.28515625" style="100" customWidth="1"/>
    <col min="19" max="19" width="0.85546875" style="61" customWidth="1"/>
    <col min="20" max="20" width="11" style="61" bestFit="1" customWidth="1"/>
    <col min="21" max="21" width="0.7109375" style="61" customWidth="1"/>
    <col min="22" max="22" width="1.7109375" style="61" customWidth="1"/>
    <col min="23" max="16384" width="11.42578125" style="61"/>
  </cols>
  <sheetData>
    <row r="1" spans="1:22" ht="8.25" customHeight="1" thickBot="1" x14ac:dyDescent="0.25">
      <c r="A1" s="59"/>
      <c r="B1" s="59"/>
      <c r="C1" s="59"/>
      <c r="D1" s="59"/>
      <c r="E1" s="60"/>
      <c r="F1" s="59"/>
      <c r="G1" s="59"/>
      <c r="H1" s="59"/>
      <c r="I1" s="59"/>
      <c r="J1" s="60"/>
      <c r="K1" s="59"/>
      <c r="L1" s="59"/>
      <c r="M1" s="59"/>
      <c r="N1" s="59"/>
      <c r="O1" s="60"/>
      <c r="P1" s="59"/>
      <c r="Q1" s="59"/>
      <c r="R1" s="60"/>
      <c r="S1" s="59"/>
      <c r="T1" s="59"/>
      <c r="U1" s="59"/>
      <c r="V1" s="59"/>
    </row>
    <row r="2" spans="1:22" ht="3.75" customHeight="1" x14ac:dyDescent="0.2">
      <c r="A2" s="62"/>
      <c r="B2" s="63"/>
      <c r="C2" s="63"/>
      <c r="D2" s="63"/>
      <c r="E2" s="64"/>
      <c r="F2" s="66"/>
      <c r="G2" s="68"/>
      <c r="H2" s="68"/>
      <c r="I2" s="63"/>
      <c r="J2" s="64"/>
      <c r="K2" s="63"/>
      <c r="L2" s="65"/>
      <c r="M2" s="63"/>
      <c r="N2" s="63"/>
      <c r="O2" s="64"/>
      <c r="P2" s="65"/>
      <c r="Q2" s="63"/>
      <c r="R2" s="64"/>
      <c r="S2" s="63"/>
      <c r="T2" s="65"/>
      <c r="U2" s="66"/>
      <c r="V2" s="59"/>
    </row>
    <row r="3" spans="1:22" ht="29.25" customHeight="1" x14ac:dyDescent="0.2">
      <c r="A3" s="67" t="s">
        <v>111</v>
      </c>
      <c r="B3" s="68"/>
      <c r="C3" s="68"/>
      <c r="D3" s="59"/>
      <c r="E3" s="69" t="s">
        <v>8</v>
      </c>
      <c r="F3" s="73"/>
      <c r="G3" s="68"/>
      <c r="H3" s="68"/>
      <c r="I3" s="59"/>
      <c r="J3" s="70" t="s">
        <v>4</v>
      </c>
      <c r="K3" s="59"/>
      <c r="L3" s="71" t="s">
        <v>4</v>
      </c>
      <c r="M3" s="59"/>
      <c r="N3" s="72"/>
      <c r="O3" s="70" t="s">
        <v>1</v>
      </c>
      <c r="P3" s="59"/>
      <c r="Q3" s="72"/>
      <c r="R3" s="70" t="s">
        <v>2</v>
      </c>
      <c r="S3" s="59"/>
      <c r="T3" s="71" t="s">
        <v>2</v>
      </c>
      <c r="U3" s="73"/>
      <c r="V3" s="59"/>
    </row>
    <row r="4" spans="1:22" ht="2.25" customHeight="1" x14ac:dyDescent="0.2">
      <c r="A4" s="74"/>
      <c r="B4" s="68"/>
      <c r="C4" s="68"/>
      <c r="D4" s="59"/>
      <c r="E4" s="75"/>
      <c r="F4" s="73"/>
      <c r="G4" s="68"/>
      <c r="H4" s="68"/>
      <c r="I4" s="59"/>
      <c r="J4" s="75"/>
      <c r="K4" s="59"/>
      <c r="L4" s="71"/>
      <c r="M4" s="59"/>
      <c r="N4" s="72"/>
      <c r="O4" s="75"/>
      <c r="P4" s="59"/>
      <c r="Q4" s="72"/>
      <c r="R4" s="75"/>
      <c r="S4" s="59"/>
      <c r="T4" s="71"/>
      <c r="U4" s="73"/>
      <c r="V4" s="59"/>
    </row>
    <row r="5" spans="1:22" ht="9.75" customHeight="1" x14ac:dyDescent="0.2">
      <c r="A5" s="76"/>
      <c r="B5" s="77"/>
      <c r="C5" s="77"/>
      <c r="D5" s="68"/>
      <c r="E5" s="75"/>
      <c r="F5" s="73"/>
      <c r="G5" s="68"/>
      <c r="H5" s="68"/>
      <c r="I5" s="68"/>
      <c r="J5" s="75"/>
      <c r="K5" s="68"/>
      <c r="L5" s="78"/>
      <c r="M5" s="68"/>
      <c r="N5" s="72"/>
      <c r="O5" s="75"/>
      <c r="P5" s="68"/>
      <c r="Q5" s="72"/>
      <c r="R5" s="75"/>
      <c r="S5" s="68"/>
      <c r="T5" s="78"/>
      <c r="U5" s="73"/>
      <c r="V5" s="59"/>
    </row>
    <row r="6" spans="1:22" x14ac:dyDescent="0.2">
      <c r="A6" s="79"/>
      <c r="B6" s="68"/>
      <c r="C6" s="68"/>
      <c r="D6" s="80"/>
      <c r="E6" s="70" t="s">
        <v>0</v>
      </c>
      <c r="F6" s="73"/>
      <c r="G6" s="68"/>
      <c r="H6" s="68"/>
      <c r="I6" s="80"/>
      <c r="J6" s="70" t="s">
        <v>0</v>
      </c>
      <c r="K6" s="80"/>
      <c r="L6" s="71" t="s">
        <v>5</v>
      </c>
      <c r="M6" s="80"/>
      <c r="N6" s="81"/>
      <c r="O6" s="70" t="s">
        <v>0</v>
      </c>
      <c r="P6" s="80"/>
      <c r="Q6" s="81"/>
      <c r="R6" s="70" t="s">
        <v>0</v>
      </c>
      <c r="S6" s="80"/>
      <c r="T6" s="71" t="s">
        <v>5</v>
      </c>
      <c r="U6" s="73"/>
      <c r="V6" s="59"/>
    </row>
    <row r="7" spans="1:22" x14ac:dyDescent="0.2">
      <c r="A7" s="79"/>
      <c r="B7" s="68"/>
      <c r="C7" s="68"/>
      <c r="D7" s="68"/>
      <c r="E7" s="82"/>
      <c r="F7" s="73"/>
      <c r="G7" s="68"/>
      <c r="H7" s="68"/>
      <c r="I7" s="68"/>
      <c r="J7" s="82"/>
      <c r="K7" s="68"/>
      <c r="L7" s="68"/>
      <c r="M7" s="68"/>
      <c r="N7" s="72"/>
      <c r="O7" s="82"/>
      <c r="P7" s="68"/>
      <c r="Q7" s="72"/>
      <c r="R7" s="82"/>
      <c r="S7" s="68"/>
      <c r="T7" s="68"/>
      <c r="U7" s="73"/>
      <c r="V7" s="59"/>
    </row>
    <row r="8" spans="1:22" ht="15" x14ac:dyDescent="0.25">
      <c r="A8" s="88" t="s">
        <v>44</v>
      </c>
      <c r="B8" s="68"/>
      <c r="C8" s="59"/>
      <c r="D8" s="68"/>
      <c r="E8" s="83">
        <v>13456118.17</v>
      </c>
      <c r="F8" s="73"/>
      <c r="G8" s="68"/>
      <c r="H8" s="68"/>
      <c r="I8" s="84"/>
      <c r="J8" s="83"/>
      <c r="K8" s="68"/>
      <c r="L8" s="53"/>
      <c r="M8" s="85"/>
      <c r="N8" s="86"/>
      <c r="O8" s="83"/>
      <c r="P8" s="85"/>
      <c r="Q8" s="86"/>
      <c r="R8" s="83"/>
      <c r="S8" s="68"/>
      <c r="T8" s="87"/>
      <c r="U8" s="73"/>
      <c r="V8" s="59"/>
    </row>
    <row r="9" spans="1:22" ht="3" customHeight="1" x14ac:dyDescent="0.2">
      <c r="A9" s="68"/>
      <c r="B9" s="68"/>
      <c r="C9" s="59"/>
      <c r="D9" s="68"/>
      <c r="E9" s="82"/>
      <c r="F9" s="73"/>
      <c r="G9" s="68"/>
      <c r="H9" s="68"/>
      <c r="I9" s="82"/>
      <c r="J9" s="82"/>
      <c r="K9" s="68"/>
      <c r="L9" s="85"/>
      <c r="M9" s="85"/>
      <c r="N9" s="86"/>
      <c r="O9" s="82"/>
      <c r="P9" s="85"/>
      <c r="Q9" s="86"/>
      <c r="R9" s="82"/>
      <c r="S9" s="68"/>
      <c r="T9" s="85"/>
      <c r="U9" s="73"/>
      <c r="V9" s="59"/>
    </row>
    <row r="10" spans="1:22" ht="15" customHeight="1" x14ac:dyDescent="0.25">
      <c r="A10" s="88" t="s">
        <v>46</v>
      </c>
      <c r="B10" s="68"/>
      <c r="C10" s="59"/>
      <c r="D10" s="68"/>
      <c r="E10" s="83">
        <v>2093605.63</v>
      </c>
      <c r="F10" s="73"/>
      <c r="G10" s="68"/>
      <c r="H10" s="68"/>
      <c r="I10" s="84"/>
      <c r="J10" s="83"/>
      <c r="K10" s="68"/>
      <c r="L10" s="53"/>
      <c r="M10" s="85"/>
      <c r="N10" s="86"/>
      <c r="O10" s="83"/>
      <c r="P10" s="85"/>
      <c r="Q10" s="86"/>
      <c r="R10" s="83"/>
      <c r="S10" s="68"/>
      <c r="T10" s="87"/>
      <c r="U10" s="73"/>
      <c r="V10" s="59"/>
    </row>
    <row r="11" spans="1:22" ht="3" customHeight="1" x14ac:dyDescent="0.2">
      <c r="A11" s="68"/>
      <c r="B11" s="68"/>
      <c r="C11" s="59"/>
      <c r="D11" s="68"/>
      <c r="E11" s="82"/>
      <c r="F11" s="73"/>
      <c r="G11" s="68"/>
      <c r="H11" s="68"/>
      <c r="I11" s="82"/>
      <c r="J11" s="82"/>
      <c r="K11" s="68"/>
      <c r="L11" s="85"/>
      <c r="M11" s="85"/>
      <c r="N11" s="86"/>
      <c r="O11" s="82"/>
      <c r="P11" s="85"/>
      <c r="Q11" s="86"/>
      <c r="R11" s="82"/>
      <c r="S11" s="68"/>
      <c r="T11" s="85"/>
      <c r="U11" s="73"/>
      <c r="V11" s="59"/>
    </row>
    <row r="12" spans="1:22" ht="15" customHeight="1" x14ac:dyDescent="0.25">
      <c r="A12" s="88" t="s">
        <v>114</v>
      </c>
      <c r="B12" s="68"/>
      <c r="C12" s="59"/>
      <c r="D12" s="68"/>
      <c r="E12" s="83">
        <v>1411150</v>
      </c>
      <c r="F12" s="73"/>
      <c r="G12" s="68"/>
      <c r="H12" s="68"/>
      <c r="I12" s="84"/>
      <c r="J12" s="83"/>
      <c r="K12" s="68"/>
      <c r="L12" s="53"/>
      <c r="M12" s="85"/>
      <c r="N12" s="86"/>
      <c r="O12" s="83"/>
      <c r="P12" s="85"/>
      <c r="Q12" s="86"/>
      <c r="R12" s="83"/>
      <c r="S12" s="68"/>
      <c r="T12" s="87"/>
      <c r="U12" s="73"/>
      <c r="V12" s="59"/>
    </row>
    <row r="13" spans="1:22" ht="3" customHeight="1" x14ac:dyDescent="0.2">
      <c r="A13" s="68"/>
      <c r="B13" s="68"/>
      <c r="C13" s="59"/>
      <c r="D13" s="68"/>
      <c r="E13" s="82"/>
      <c r="F13" s="73"/>
      <c r="G13" s="68"/>
      <c r="H13" s="68"/>
      <c r="I13" s="82"/>
      <c r="J13" s="82"/>
      <c r="K13" s="68"/>
      <c r="L13" s="85"/>
      <c r="M13" s="85"/>
      <c r="N13" s="86"/>
      <c r="O13" s="82"/>
      <c r="P13" s="85"/>
      <c r="Q13" s="86"/>
      <c r="R13" s="82"/>
      <c r="S13" s="68"/>
      <c r="T13" s="85"/>
      <c r="U13" s="73"/>
      <c r="V13" s="59"/>
    </row>
    <row r="14" spans="1:22" ht="15" customHeight="1" x14ac:dyDescent="0.25">
      <c r="A14" s="88" t="s">
        <v>49</v>
      </c>
      <c r="B14" s="68"/>
      <c r="C14" s="59"/>
      <c r="D14" s="68"/>
      <c r="E14" s="83">
        <v>126094720</v>
      </c>
      <c r="F14" s="73"/>
      <c r="G14" s="68"/>
      <c r="H14" s="68"/>
      <c r="I14" s="84"/>
      <c r="J14" s="83"/>
      <c r="K14" s="68"/>
      <c r="L14" s="53"/>
      <c r="M14" s="85"/>
      <c r="N14" s="86"/>
      <c r="O14" s="83"/>
      <c r="P14" s="85"/>
      <c r="Q14" s="86"/>
      <c r="R14" s="83"/>
      <c r="S14" s="68"/>
      <c r="T14" s="87"/>
      <c r="U14" s="73"/>
      <c r="V14" s="59"/>
    </row>
    <row r="15" spans="1:22" ht="3" customHeight="1" x14ac:dyDescent="0.2">
      <c r="A15" s="68"/>
      <c r="B15" s="68"/>
      <c r="C15" s="59"/>
      <c r="D15" s="68"/>
      <c r="E15" s="82"/>
      <c r="F15" s="73"/>
      <c r="G15" s="68"/>
      <c r="H15" s="68"/>
      <c r="I15" s="82"/>
      <c r="J15" s="82"/>
      <c r="K15" s="68"/>
      <c r="L15" s="85"/>
      <c r="M15" s="85"/>
      <c r="N15" s="86"/>
      <c r="O15" s="82"/>
      <c r="P15" s="85"/>
      <c r="Q15" s="86"/>
      <c r="R15" s="82"/>
      <c r="S15" s="68"/>
      <c r="T15" s="85"/>
      <c r="U15" s="73"/>
      <c r="V15" s="59"/>
    </row>
    <row r="16" spans="1:22" ht="15" customHeight="1" x14ac:dyDescent="0.25">
      <c r="A16" s="88" t="s">
        <v>60</v>
      </c>
      <c r="B16" s="68"/>
      <c r="C16" s="59"/>
      <c r="D16" s="68"/>
      <c r="E16" s="83">
        <v>314029</v>
      </c>
      <c r="F16" s="73"/>
      <c r="G16" s="68"/>
      <c r="H16" s="68"/>
      <c r="I16" s="84"/>
      <c r="J16" s="83"/>
      <c r="K16" s="68"/>
      <c r="L16" s="53"/>
      <c r="M16" s="85"/>
      <c r="N16" s="86"/>
      <c r="O16" s="83"/>
      <c r="P16" s="85"/>
      <c r="Q16" s="86"/>
      <c r="R16" s="83"/>
      <c r="S16" s="68"/>
      <c r="T16" s="87"/>
      <c r="U16" s="73"/>
      <c r="V16" s="59"/>
    </row>
    <row r="17" spans="1:22" ht="3" customHeight="1" x14ac:dyDescent="0.2">
      <c r="A17" s="68"/>
      <c r="B17" s="68"/>
      <c r="C17" s="59"/>
      <c r="D17" s="68"/>
      <c r="E17" s="82"/>
      <c r="F17" s="73"/>
      <c r="G17" s="68"/>
      <c r="H17" s="68"/>
      <c r="I17" s="82"/>
      <c r="J17" s="82"/>
      <c r="K17" s="68"/>
      <c r="L17" s="85"/>
      <c r="M17" s="85"/>
      <c r="N17" s="86"/>
      <c r="O17" s="82"/>
      <c r="P17" s="85"/>
      <c r="Q17" s="86"/>
      <c r="R17" s="82"/>
      <c r="S17" s="68"/>
      <c r="T17" s="85"/>
      <c r="U17" s="73"/>
      <c r="V17" s="59"/>
    </row>
    <row r="18" spans="1:22" ht="15" customHeight="1" x14ac:dyDescent="0.25">
      <c r="A18" s="88" t="s">
        <v>67</v>
      </c>
      <c r="B18" s="68"/>
      <c r="C18" s="59"/>
      <c r="D18" s="68"/>
      <c r="E18" s="83">
        <v>537145</v>
      </c>
      <c r="F18" s="73"/>
      <c r="G18" s="68"/>
      <c r="H18" s="68"/>
      <c r="I18" s="84"/>
      <c r="J18" s="83"/>
      <c r="K18" s="68"/>
      <c r="L18" s="53"/>
      <c r="M18" s="85"/>
      <c r="N18" s="86"/>
      <c r="O18" s="83"/>
      <c r="P18" s="85"/>
      <c r="Q18" s="86"/>
      <c r="R18" s="83"/>
      <c r="S18" s="68"/>
      <c r="T18" s="87"/>
      <c r="U18" s="73"/>
      <c r="V18" s="59"/>
    </row>
    <row r="19" spans="1:22" ht="3" customHeight="1" x14ac:dyDescent="0.2">
      <c r="A19" s="68"/>
      <c r="B19" s="68"/>
      <c r="C19" s="59"/>
      <c r="D19" s="68"/>
      <c r="E19" s="82"/>
      <c r="F19" s="73"/>
      <c r="G19" s="68"/>
      <c r="H19" s="68"/>
      <c r="I19" s="82"/>
      <c r="J19" s="82"/>
      <c r="K19" s="68"/>
      <c r="L19" s="85"/>
      <c r="M19" s="85"/>
      <c r="N19" s="86"/>
      <c r="O19" s="82"/>
      <c r="P19" s="85"/>
      <c r="Q19" s="86"/>
      <c r="R19" s="82"/>
      <c r="S19" s="68"/>
      <c r="T19" s="85"/>
      <c r="U19" s="73"/>
      <c r="V19" s="59"/>
    </row>
    <row r="20" spans="1:22" ht="15" customHeight="1" x14ac:dyDescent="0.25">
      <c r="A20" s="88" t="s">
        <v>51</v>
      </c>
      <c r="B20" s="68"/>
      <c r="C20" s="59"/>
      <c r="D20" s="68"/>
      <c r="E20" s="83">
        <v>10884004.460000001</v>
      </c>
      <c r="F20" s="73"/>
      <c r="G20" s="68"/>
      <c r="H20" s="68"/>
      <c r="I20" s="84"/>
      <c r="J20" s="83"/>
      <c r="K20" s="68"/>
      <c r="L20" s="53"/>
      <c r="M20" s="85"/>
      <c r="N20" s="86"/>
      <c r="O20" s="83"/>
      <c r="P20" s="85"/>
      <c r="Q20" s="86"/>
      <c r="R20" s="83"/>
      <c r="S20" s="68"/>
      <c r="T20" s="87"/>
      <c r="U20" s="73"/>
      <c r="V20" s="59"/>
    </row>
    <row r="21" spans="1:22" s="90" customFormat="1" ht="3" customHeight="1" x14ac:dyDescent="0.2">
      <c r="A21" s="68"/>
      <c r="B21" s="68"/>
      <c r="C21" s="68"/>
      <c r="D21" s="68"/>
      <c r="E21" s="82"/>
      <c r="F21" s="73"/>
      <c r="G21" s="68"/>
      <c r="H21" s="68"/>
      <c r="I21" s="82"/>
      <c r="J21" s="82"/>
      <c r="K21" s="68"/>
      <c r="L21" s="85"/>
      <c r="M21" s="85"/>
      <c r="N21" s="86"/>
      <c r="O21" s="82"/>
      <c r="P21" s="85"/>
      <c r="Q21" s="86"/>
      <c r="R21" s="82"/>
      <c r="S21" s="68"/>
      <c r="T21" s="85"/>
      <c r="U21" s="73"/>
      <c r="V21" s="68"/>
    </row>
    <row r="22" spans="1:22" ht="15" customHeight="1" x14ac:dyDescent="0.25">
      <c r="A22" t="s">
        <v>29</v>
      </c>
      <c r="B22" s="68"/>
      <c r="C22" s="59"/>
      <c r="D22" s="68"/>
      <c r="E22" s="83">
        <v>6632810</v>
      </c>
      <c r="F22" s="73"/>
      <c r="G22" s="68"/>
      <c r="H22" s="68"/>
      <c r="I22" s="84"/>
      <c r="J22" s="83"/>
      <c r="K22" s="68"/>
      <c r="L22" s="53"/>
      <c r="M22" s="85"/>
      <c r="N22" s="86"/>
      <c r="O22" s="83"/>
      <c r="P22" s="85"/>
      <c r="Q22" s="86"/>
      <c r="R22" s="83"/>
      <c r="S22" s="68"/>
      <c r="T22" s="87"/>
      <c r="U22" s="73"/>
      <c r="V22" s="59"/>
    </row>
    <row r="23" spans="1:22" s="90" customFormat="1" ht="3" customHeight="1" x14ac:dyDescent="0.2">
      <c r="A23" s="68"/>
      <c r="B23" s="68"/>
      <c r="C23" s="68"/>
      <c r="D23" s="68"/>
      <c r="E23" s="82"/>
      <c r="F23" s="73"/>
      <c r="G23" s="68"/>
      <c r="H23" s="68"/>
      <c r="I23" s="82"/>
      <c r="J23" s="82"/>
      <c r="K23" s="68"/>
      <c r="L23" s="85"/>
      <c r="M23" s="85"/>
      <c r="N23" s="86"/>
      <c r="O23" s="82"/>
      <c r="P23" s="85"/>
      <c r="Q23" s="86"/>
      <c r="R23" s="82"/>
      <c r="S23" s="68"/>
      <c r="T23" s="85"/>
      <c r="U23" s="73"/>
      <c r="V23" s="68"/>
    </row>
    <row r="24" spans="1:22" ht="15" customHeight="1" x14ac:dyDescent="0.25">
      <c r="A24" s="88" t="s">
        <v>52</v>
      </c>
      <c r="B24" s="68"/>
      <c r="C24" s="59"/>
      <c r="D24" s="68"/>
      <c r="E24" s="83">
        <v>6035000</v>
      </c>
      <c r="F24" s="73"/>
      <c r="G24" s="68"/>
      <c r="H24" s="68"/>
      <c r="I24" s="84"/>
      <c r="J24" s="83"/>
      <c r="K24" s="68"/>
      <c r="L24" s="53"/>
      <c r="M24" s="85"/>
      <c r="N24" s="86"/>
      <c r="O24" s="83"/>
      <c r="P24" s="85"/>
      <c r="Q24" s="86"/>
      <c r="R24" s="83"/>
      <c r="S24" s="68"/>
      <c r="T24" s="87"/>
      <c r="U24" s="73"/>
      <c r="V24" s="59"/>
    </row>
    <row r="25" spans="1:22" ht="3" customHeight="1" x14ac:dyDescent="0.2">
      <c r="A25" s="68"/>
      <c r="B25" s="68"/>
      <c r="C25" s="59"/>
      <c r="D25" s="68"/>
      <c r="E25" s="82"/>
      <c r="F25" s="73"/>
      <c r="G25" s="68"/>
      <c r="H25" s="68"/>
      <c r="I25" s="82"/>
      <c r="J25" s="82"/>
      <c r="K25" s="68"/>
      <c r="L25" s="85"/>
      <c r="M25" s="85"/>
      <c r="N25" s="86"/>
      <c r="O25" s="82"/>
      <c r="P25" s="85"/>
      <c r="Q25" s="86"/>
      <c r="R25" s="82"/>
      <c r="S25" s="68"/>
      <c r="T25" s="85"/>
      <c r="U25" s="73"/>
      <c r="V25" s="59"/>
    </row>
    <row r="26" spans="1:22" ht="15" customHeight="1" x14ac:dyDescent="0.25">
      <c r="A26" s="88" t="s">
        <v>112</v>
      </c>
      <c r="B26" s="68"/>
      <c r="C26" s="59"/>
      <c r="D26" s="68"/>
      <c r="E26" s="83">
        <v>673518</v>
      </c>
      <c r="F26" s="73"/>
      <c r="G26" s="68"/>
      <c r="H26" s="68"/>
      <c r="I26" s="84"/>
      <c r="J26" s="83"/>
      <c r="K26" s="68"/>
      <c r="L26" s="53"/>
      <c r="M26" s="85"/>
      <c r="N26" s="86"/>
      <c r="O26" s="83"/>
      <c r="P26" s="85"/>
      <c r="Q26" s="86"/>
      <c r="R26" s="83"/>
      <c r="S26" s="68"/>
      <c r="T26" s="87"/>
      <c r="U26" s="73"/>
      <c r="V26" s="59"/>
    </row>
    <row r="27" spans="1:22" s="90" customFormat="1" ht="3" customHeight="1" x14ac:dyDescent="0.2">
      <c r="A27" s="79"/>
      <c r="B27" s="68"/>
      <c r="C27" s="68"/>
      <c r="D27" s="68"/>
      <c r="E27" s="82"/>
      <c r="F27" s="73"/>
      <c r="G27" s="68"/>
      <c r="H27" s="68"/>
      <c r="I27" s="82"/>
      <c r="J27" s="82"/>
      <c r="K27" s="68"/>
      <c r="L27" s="85"/>
      <c r="M27" s="85"/>
      <c r="N27" s="86"/>
      <c r="O27" s="82"/>
      <c r="P27" s="85"/>
      <c r="Q27" s="86"/>
      <c r="R27" s="82"/>
      <c r="S27" s="68"/>
      <c r="T27" s="85"/>
      <c r="U27" s="73"/>
      <c r="V27" s="68"/>
    </row>
    <row r="28" spans="1:22" ht="15" customHeight="1" x14ac:dyDescent="0.25">
      <c r="A28" s="88" t="s">
        <v>16</v>
      </c>
      <c r="B28" s="68"/>
      <c r="C28" s="59"/>
      <c r="D28" s="68"/>
      <c r="E28" s="83">
        <v>3513160</v>
      </c>
      <c r="F28" s="73"/>
      <c r="G28" s="68"/>
      <c r="H28" s="68"/>
      <c r="I28" s="84"/>
      <c r="J28" s="83"/>
      <c r="K28" s="68"/>
      <c r="L28" s="53"/>
      <c r="M28" s="85"/>
      <c r="N28" s="86"/>
      <c r="O28" s="83"/>
      <c r="P28" s="85"/>
      <c r="Q28" s="86"/>
      <c r="R28" s="83"/>
      <c r="S28" s="68"/>
      <c r="T28" s="87"/>
      <c r="U28" s="73"/>
      <c r="V28" s="59"/>
    </row>
    <row r="29" spans="1:22" s="90" customFormat="1" ht="3" customHeight="1" x14ac:dyDescent="0.2">
      <c r="A29" s="79"/>
      <c r="B29" s="68"/>
      <c r="C29" s="68"/>
      <c r="D29" s="68"/>
      <c r="E29" s="82"/>
      <c r="F29" s="73"/>
      <c r="G29" s="68"/>
      <c r="H29" s="68"/>
      <c r="I29" s="82"/>
      <c r="J29" s="82"/>
      <c r="K29" s="68"/>
      <c r="L29" s="85"/>
      <c r="M29" s="85"/>
      <c r="N29" s="86"/>
      <c r="O29" s="82"/>
      <c r="P29" s="85"/>
      <c r="Q29" s="86"/>
      <c r="R29" s="82"/>
      <c r="S29" s="68"/>
      <c r="T29" s="85"/>
      <c r="U29" s="73"/>
      <c r="V29" s="68"/>
    </row>
    <row r="30" spans="1:22" ht="15" customHeight="1" x14ac:dyDescent="0.25">
      <c r="A30" s="88" t="s">
        <v>97</v>
      </c>
      <c r="B30" s="68"/>
      <c r="C30" s="59"/>
      <c r="D30" s="68"/>
      <c r="E30" s="83">
        <v>327830.36</v>
      </c>
      <c r="F30" s="73"/>
      <c r="G30" s="68"/>
      <c r="H30" s="68"/>
      <c r="I30" s="84"/>
      <c r="J30" s="83"/>
      <c r="K30" s="68"/>
      <c r="L30" s="53"/>
      <c r="M30" s="85"/>
      <c r="N30" s="86"/>
      <c r="O30" s="83"/>
      <c r="P30" s="85"/>
      <c r="Q30" s="86"/>
      <c r="R30" s="83"/>
      <c r="S30" s="68"/>
      <c r="T30" s="87"/>
      <c r="U30" s="73"/>
      <c r="V30" s="59"/>
    </row>
    <row r="31" spans="1:22" s="90" customFormat="1" ht="3" customHeight="1" x14ac:dyDescent="0.2">
      <c r="A31" s="79"/>
      <c r="B31" s="68"/>
      <c r="C31" s="68"/>
      <c r="D31" s="68"/>
      <c r="E31" s="82"/>
      <c r="F31" s="73"/>
      <c r="G31" s="68"/>
      <c r="H31" s="68"/>
      <c r="I31" s="82"/>
      <c r="J31" s="82"/>
      <c r="K31" s="68"/>
      <c r="L31" s="85"/>
      <c r="M31" s="85"/>
      <c r="N31" s="86"/>
      <c r="O31" s="82"/>
      <c r="P31" s="85"/>
      <c r="Q31" s="86"/>
      <c r="R31" s="82"/>
      <c r="S31" s="68"/>
      <c r="T31" s="85"/>
      <c r="U31" s="73"/>
      <c r="V31" s="68"/>
    </row>
    <row r="32" spans="1:22" ht="4.5" customHeight="1" x14ac:dyDescent="0.2">
      <c r="A32" s="79"/>
      <c r="B32" s="68"/>
      <c r="C32" s="68"/>
      <c r="D32" s="68"/>
      <c r="E32" s="91"/>
      <c r="F32" s="73"/>
      <c r="G32" s="68"/>
      <c r="H32" s="68"/>
      <c r="I32" s="82"/>
      <c r="J32" s="91"/>
      <c r="K32" s="68"/>
      <c r="L32" s="85"/>
      <c r="M32" s="85"/>
      <c r="N32" s="86"/>
      <c r="O32" s="91"/>
      <c r="P32" s="85"/>
      <c r="Q32" s="86"/>
      <c r="R32" s="91"/>
      <c r="S32" s="68"/>
      <c r="T32" s="85"/>
      <c r="U32" s="73"/>
      <c r="V32" s="59"/>
    </row>
    <row r="33" spans="1:22" ht="15" customHeight="1" x14ac:dyDescent="0.2">
      <c r="A33" s="79"/>
      <c r="B33" s="68"/>
      <c r="C33" s="68"/>
      <c r="D33" s="68"/>
      <c r="E33" s="92">
        <f>SUM(E8,E10,E12,E14,E16,E18,E20,E22,E24,E26,E28,E30)</f>
        <v>171973090.62000003</v>
      </c>
      <c r="F33" s="73"/>
      <c r="G33" s="68"/>
      <c r="H33" s="68"/>
      <c r="I33" s="84"/>
      <c r="J33" s="92">
        <f>SUM(J8,J10,J14,J20,J24,J30)</f>
        <v>0</v>
      </c>
      <c r="K33" s="68"/>
      <c r="L33" s="85"/>
      <c r="M33" s="85"/>
      <c r="N33" s="86"/>
      <c r="O33" s="92">
        <f>SUM(O8,O10,O14,O20,O24,O30)</f>
        <v>0</v>
      </c>
      <c r="P33" s="85"/>
      <c r="Q33" s="86"/>
      <c r="R33" s="92">
        <f>SUM(R8,R10,R14,R20,R24,R30)</f>
        <v>0</v>
      </c>
      <c r="S33" s="68"/>
      <c r="T33" s="85"/>
      <c r="U33" s="73"/>
      <c r="V33" s="59"/>
    </row>
    <row r="34" spans="1:22" ht="4.5" customHeight="1" thickBot="1" x14ac:dyDescent="0.25">
      <c r="A34" s="93"/>
      <c r="B34" s="94"/>
      <c r="C34" s="94"/>
      <c r="D34" s="95"/>
      <c r="E34" s="96"/>
      <c r="F34" s="97"/>
      <c r="G34" s="68"/>
      <c r="H34" s="68"/>
      <c r="I34" s="96"/>
      <c r="J34" s="96"/>
      <c r="K34" s="95"/>
      <c r="L34" s="95"/>
      <c r="M34" s="95"/>
      <c r="N34" s="95"/>
      <c r="O34" s="96"/>
      <c r="P34" s="95"/>
      <c r="Q34" s="95"/>
      <c r="R34" s="96"/>
      <c r="S34" s="95"/>
      <c r="T34" s="95"/>
      <c r="U34" s="97"/>
      <c r="V34" s="59"/>
    </row>
    <row r="35" spans="1:22" ht="6.75" customHeight="1" x14ac:dyDescent="0.2">
      <c r="B35" s="59"/>
      <c r="C35" s="59"/>
      <c r="D35" s="59"/>
      <c r="E35" s="60"/>
      <c r="F35" s="59"/>
      <c r="G35" s="59"/>
      <c r="H35" s="59"/>
      <c r="I35" s="82"/>
      <c r="J35" s="60"/>
      <c r="K35" s="59"/>
      <c r="L35" s="59"/>
      <c r="M35" s="59"/>
      <c r="N35" s="59"/>
      <c r="O35" s="60"/>
      <c r="P35" s="59"/>
      <c r="Q35" s="59"/>
      <c r="R35" s="60"/>
      <c r="S35" s="59"/>
      <c r="T35" s="59"/>
      <c r="U35" s="59"/>
      <c r="V35" s="59"/>
    </row>
    <row r="36" spans="1:22" ht="15" x14ac:dyDescent="0.25">
      <c r="A36" s="98"/>
      <c r="B36" s="9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2" ht="2.25" customHeight="1" x14ac:dyDescent="0.2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</row>
    <row r="38" spans="1:22" ht="14.25" x14ac:dyDescent="0.2">
      <c r="A38" s="9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</row>
    <row r="39" spans="1:22" ht="2.25" customHeight="1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</row>
    <row r="40" spans="1:22" ht="14.25" x14ac:dyDescent="0.2">
      <c r="A40" s="9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</row>
    <row r="41" spans="1:22" ht="2.25" customHeight="1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2" ht="14.25" x14ac:dyDescent="0.2">
      <c r="A42" s="9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  <row r="43" spans="1:22" ht="2.25" customHeight="1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</row>
    <row r="44" spans="1:22" ht="14.25" x14ac:dyDescent="0.2">
      <c r="A44" s="9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</row>
    <row r="45" spans="1:22" ht="2.25" customHeight="1" x14ac:dyDescent="0.2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</row>
    <row r="46" spans="1:22" ht="14.25" x14ac:dyDescent="0.2">
      <c r="A46" s="98"/>
      <c r="E46" s="61"/>
      <c r="J46" s="61"/>
      <c r="O46" s="61"/>
      <c r="R46" s="61"/>
    </row>
    <row r="47" spans="1:22" ht="14.25" x14ac:dyDescent="0.2">
      <c r="A47" s="89"/>
      <c r="I47" s="82"/>
    </row>
  </sheetData>
  <pageMargins left="0.51181102362204722" right="0.51181102362204722" top="0.39370078740157483" bottom="0.3937007874015748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A78"/>
  <sheetViews>
    <sheetView zoomScale="90" zoomScaleNormal="90" workbookViewId="0">
      <pane xSplit="3" ySplit="6" topLeftCell="D31" activePane="bottomRight" state="frozen"/>
      <selection pane="topRight" activeCell="D1" sqref="D1"/>
      <selection pane="bottomLeft" activeCell="A7" sqref="A7"/>
      <selection pane="bottomRight" activeCell="D78" sqref="D78"/>
    </sheetView>
  </sheetViews>
  <sheetFormatPr baseColWidth="10" defaultRowHeight="12.75" x14ac:dyDescent="0.2"/>
  <cols>
    <col min="1" max="1" width="2.85546875" style="2" customWidth="1"/>
    <col min="2" max="2" width="43.7109375" style="2" customWidth="1"/>
    <col min="3" max="3" width="0.85546875" style="2" customWidth="1"/>
    <col min="4" max="4" width="16.7109375" style="44" customWidth="1"/>
    <col min="5" max="5" width="0.7109375" style="2" customWidth="1"/>
    <col min="6" max="6" width="1.7109375" style="2" customWidth="1"/>
    <col min="7" max="7" width="18.42578125" style="127" customWidth="1"/>
    <col min="8" max="8" width="0.85546875" style="44" customWidth="1"/>
    <col min="9" max="9" width="16.7109375" style="44" customWidth="1"/>
    <col min="10" max="10" width="0.85546875" style="44" customWidth="1"/>
    <col min="11" max="11" width="12.7109375" style="44" customWidth="1"/>
    <col min="12" max="12" width="0.85546875" style="2" customWidth="1"/>
    <col min="13" max="13" width="10.7109375" style="2" customWidth="1"/>
    <col min="14" max="15" width="0.85546875" style="2" customWidth="1"/>
    <col min="16" max="16" width="15.7109375" style="44" customWidth="1"/>
    <col min="17" max="18" width="0.85546875" style="2" customWidth="1"/>
    <col min="19" max="19" width="12.7109375" style="44" customWidth="1"/>
    <col min="20" max="20" width="0.85546875" style="2" customWidth="1"/>
    <col min="21" max="21" width="10.7109375" style="2" customWidth="1"/>
    <col min="22" max="22" width="0.7109375" style="2" customWidth="1"/>
    <col min="23" max="23" width="1.7109375" style="2" customWidth="1"/>
    <col min="24" max="16384" width="11.42578125" style="2"/>
  </cols>
  <sheetData>
    <row r="1" spans="1:23" ht="8.25" customHeight="1" thickBot="1" x14ac:dyDescent="0.25">
      <c r="A1" s="1"/>
      <c r="B1" s="1"/>
      <c r="C1" s="1"/>
      <c r="D1" s="33"/>
      <c r="E1" s="126"/>
      <c r="F1" s="1"/>
      <c r="G1" s="38"/>
      <c r="H1" s="33"/>
      <c r="I1" s="33"/>
      <c r="J1" s="33"/>
      <c r="K1" s="33"/>
      <c r="L1" s="1"/>
      <c r="M1" s="1"/>
      <c r="N1" s="1"/>
      <c r="O1" s="1"/>
      <c r="P1" s="33"/>
      <c r="Q1" s="1"/>
      <c r="R1" s="1"/>
      <c r="S1" s="33"/>
      <c r="T1" s="1"/>
      <c r="U1" s="1"/>
      <c r="V1" s="126"/>
      <c r="W1" s="1"/>
    </row>
    <row r="2" spans="1:23" ht="3.75" customHeight="1" x14ac:dyDescent="0.2">
      <c r="A2" s="3"/>
      <c r="B2" s="4"/>
      <c r="C2" s="4"/>
      <c r="D2" s="34"/>
      <c r="E2" s="5"/>
      <c r="F2" s="1"/>
      <c r="G2" s="38"/>
      <c r="H2" s="34"/>
      <c r="I2" s="34"/>
      <c r="J2" s="34"/>
      <c r="K2" s="34"/>
      <c r="L2" s="4"/>
      <c r="M2" s="18"/>
      <c r="N2" s="4"/>
      <c r="O2" s="4"/>
      <c r="P2" s="34"/>
      <c r="Q2" s="18"/>
      <c r="R2" s="4"/>
      <c r="S2" s="34"/>
      <c r="T2" s="4"/>
      <c r="U2" s="18"/>
      <c r="V2" s="5"/>
      <c r="W2" s="1"/>
    </row>
    <row r="3" spans="1:23" ht="29.25" customHeight="1" x14ac:dyDescent="0.2">
      <c r="A3" s="6" t="s">
        <v>10</v>
      </c>
      <c r="B3" s="11"/>
      <c r="C3" s="1"/>
      <c r="D3" s="35" t="s">
        <v>8</v>
      </c>
      <c r="E3" s="9"/>
      <c r="F3" s="1"/>
      <c r="G3" s="38"/>
      <c r="H3" s="33"/>
      <c r="I3" s="35" t="s">
        <v>9</v>
      </c>
      <c r="J3" s="33"/>
      <c r="K3" s="36" t="s">
        <v>4</v>
      </c>
      <c r="L3" s="1"/>
      <c r="M3" s="8" t="s">
        <v>4</v>
      </c>
      <c r="N3" s="1"/>
      <c r="O3" s="20"/>
      <c r="P3" s="36" t="s">
        <v>1</v>
      </c>
      <c r="Q3" s="1"/>
      <c r="R3" s="20"/>
      <c r="S3" s="36" t="s">
        <v>2</v>
      </c>
      <c r="T3" s="1"/>
      <c r="U3" s="8" t="s">
        <v>2</v>
      </c>
      <c r="V3" s="9"/>
      <c r="W3" s="1"/>
    </row>
    <row r="4" spans="1:23" ht="2.25" customHeight="1" x14ac:dyDescent="0.2">
      <c r="A4" s="6"/>
      <c r="B4" s="11"/>
      <c r="C4" s="1"/>
      <c r="D4" s="37"/>
      <c r="E4" s="9"/>
      <c r="F4" s="1"/>
      <c r="G4" s="38"/>
      <c r="H4" s="33"/>
      <c r="I4" s="37"/>
      <c r="J4" s="33"/>
      <c r="K4" s="37"/>
      <c r="L4" s="1"/>
      <c r="M4" s="8"/>
      <c r="N4" s="1"/>
      <c r="O4" s="20"/>
      <c r="P4" s="37"/>
      <c r="Q4" s="1"/>
      <c r="R4" s="20"/>
      <c r="S4" s="37"/>
      <c r="T4" s="1"/>
      <c r="U4" s="8"/>
      <c r="V4" s="9"/>
      <c r="W4" s="1"/>
    </row>
    <row r="5" spans="1:23" ht="9" customHeight="1" x14ac:dyDescent="0.2">
      <c r="A5" s="6"/>
      <c r="B5" s="11"/>
      <c r="C5" s="11"/>
      <c r="D5" s="37"/>
      <c r="E5" s="9"/>
      <c r="F5" s="1"/>
      <c r="G5" s="38"/>
      <c r="H5" s="38"/>
      <c r="I5" s="37"/>
      <c r="J5" s="38"/>
      <c r="K5" s="37"/>
      <c r="L5" s="11"/>
      <c r="M5" s="24"/>
      <c r="N5" s="11"/>
      <c r="O5" s="20"/>
      <c r="P5" s="37"/>
      <c r="Q5" s="11"/>
      <c r="R5" s="20"/>
      <c r="S5" s="37"/>
      <c r="T5" s="11"/>
      <c r="U5" s="24"/>
      <c r="V5" s="9"/>
      <c r="W5" s="1"/>
    </row>
    <row r="6" spans="1:23" x14ac:dyDescent="0.2">
      <c r="A6" s="6"/>
      <c r="B6" s="11"/>
      <c r="C6" s="7"/>
      <c r="D6" s="36" t="s">
        <v>0</v>
      </c>
      <c r="E6" s="9"/>
      <c r="F6" s="1"/>
      <c r="G6" s="39"/>
      <c r="H6" s="39"/>
      <c r="I6" s="36" t="s">
        <v>0</v>
      </c>
      <c r="J6" s="39"/>
      <c r="K6" s="36" t="s">
        <v>0</v>
      </c>
      <c r="L6" s="7"/>
      <c r="M6" s="8" t="s">
        <v>5</v>
      </c>
      <c r="N6" s="7"/>
      <c r="O6" s="22"/>
      <c r="P6" s="36" t="s">
        <v>0</v>
      </c>
      <c r="Q6" s="7"/>
      <c r="R6" s="22"/>
      <c r="S6" s="36" t="s">
        <v>0</v>
      </c>
      <c r="T6" s="7"/>
      <c r="U6" s="8" t="s">
        <v>5</v>
      </c>
      <c r="V6" s="9"/>
      <c r="W6" s="1"/>
    </row>
    <row r="7" spans="1:23" x14ac:dyDescent="0.2">
      <c r="A7" s="10"/>
      <c r="B7" s="25"/>
      <c r="C7" s="11"/>
      <c r="D7" s="38"/>
      <c r="E7" s="9"/>
      <c r="F7" s="1"/>
      <c r="G7" s="38"/>
      <c r="H7" s="38"/>
      <c r="I7" s="38"/>
      <c r="J7" s="38"/>
      <c r="K7" s="38"/>
      <c r="L7" s="11"/>
      <c r="M7" s="11"/>
      <c r="N7" s="11"/>
      <c r="O7" s="20"/>
      <c r="P7" s="38"/>
      <c r="Q7" s="11"/>
      <c r="R7" s="20"/>
      <c r="S7" s="38"/>
      <c r="T7" s="11"/>
      <c r="U7" s="11"/>
      <c r="V7" s="9"/>
      <c r="W7" s="1"/>
    </row>
    <row r="8" spans="1:23" ht="15" customHeight="1" x14ac:dyDescent="0.25">
      <c r="A8" s="55" t="s">
        <v>12</v>
      </c>
      <c r="B8" s="11"/>
      <c r="C8" s="11"/>
      <c r="D8" s="40">
        <v>51519859.439999998</v>
      </c>
      <c r="E8" s="9"/>
      <c r="F8" s="1"/>
      <c r="G8" s="38"/>
      <c r="H8" s="38"/>
      <c r="I8" s="40"/>
      <c r="J8" s="38"/>
      <c r="K8" s="40"/>
      <c r="L8" s="11"/>
      <c r="M8" s="53"/>
      <c r="N8" s="13"/>
      <c r="O8" s="23"/>
      <c r="P8" s="40"/>
      <c r="Q8" s="13"/>
      <c r="R8" s="23"/>
      <c r="S8" s="40"/>
      <c r="T8" s="11"/>
      <c r="U8" s="12"/>
      <c r="V8" s="9"/>
      <c r="W8" s="1"/>
    </row>
    <row r="9" spans="1:23" ht="3" customHeight="1" x14ac:dyDescent="0.2">
      <c r="A9" s="6"/>
      <c r="B9" s="11"/>
      <c r="C9" s="11"/>
      <c r="D9" s="38"/>
      <c r="E9" s="9"/>
      <c r="F9" s="1"/>
      <c r="G9" s="38"/>
      <c r="H9" s="38"/>
      <c r="I9" s="38"/>
      <c r="J9" s="38"/>
      <c r="K9" s="38"/>
      <c r="L9" s="11"/>
      <c r="M9" s="13"/>
      <c r="N9" s="13"/>
      <c r="O9" s="23"/>
      <c r="P9" s="38"/>
      <c r="Q9" s="13"/>
      <c r="R9" s="23"/>
      <c r="S9" s="38"/>
      <c r="T9" s="11"/>
      <c r="U9" s="13"/>
      <c r="V9" s="9"/>
      <c r="W9" s="1"/>
    </row>
    <row r="10" spans="1:23" ht="30.75" customHeight="1" x14ac:dyDescent="0.25">
      <c r="A10" s="132" t="s">
        <v>26</v>
      </c>
      <c r="B10" s="132"/>
      <c r="C10" s="11"/>
      <c r="D10" s="40">
        <v>83949560.310000002</v>
      </c>
      <c r="E10" s="9"/>
      <c r="F10" s="1"/>
      <c r="G10" s="38"/>
      <c r="H10" s="38"/>
      <c r="I10" s="40"/>
      <c r="J10" s="38"/>
      <c r="K10" s="40"/>
      <c r="L10" s="11"/>
      <c r="M10" s="53"/>
      <c r="N10" s="13"/>
      <c r="O10" s="23"/>
      <c r="P10" s="40"/>
      <c r="Q10" s="13"/>
      <c r="R10" s="23"/>
      <c r="S10" s="40"/>
      <c r="T10" s="11"/>
      <c r="U10" s="12"/>
      <c r="V10" s="9"/>
      <c r="W10" s="1"/>
    </row>
    <row r="11" spans="1:23" ht="3" customHeight="1" x14ac:dyDescent="0.2">
      <c r="A11" s="6"/>
      <c r="B11" s="11"/>
      <c r="C11" s="11"/>
      <c r="D11" s="38"/>
      <c r="E11" s="9"/>
      <c r="F11" s="1"/>
      <c r="G11" s="38"/>
      <c r="H11" s="38"/>
      <c r="I11" s="38"/>
      <c r="J11" s="38"/>
      <c r="K11" s="38"/>
      <c r="L11" s="11"/>
      <c r="M11" s="13"/>
      <c r="N11" s="13"/>
      <c r="O11" s="23"/>
      <c r="P11" s="38"/>
      <c r="Q11" s="13"/>
      <c r="R11" s="23"/>
      <c r="S11" s="38"/>
      <c r="T11" s="11"/>
      <c r="U11" s="13"/>
      <c r="V11" s="9"/>
      <c r="W11" s="1"/>
    </row>
    <row r="12" spans="1:23" ht="15" customHeight="1" x14ac:dyDescent="0.25">
      <c r="A12" s="55" t="s">
        <v>27</v>
      </c>
      <c r="B12" s="11"/>
      <c r="C12" s="11"/>
      <c r="D12" s="40">
        <v>0</v>
      </c>
      <c r="E12" s="9"/>
      <c r="F12" s="1"/>
      <c r="G12" s="38"/>
      <c r="H12" s="38"/>
      <c r="I12" s="40"/>
      <c r="J12" s="38"/>
      <c r="K12" s="40"/>
      <c r="L12" s="11"/>
      <c r="M12" s="53"/>
      <c r="N12" s="13"/>
      <c r="O12" s="23"/>
      <c r="P12" s="40"/>
      <c r="Q12" s="13"/>
      <c r="R12" s="23"/>
      <c r="S12" s="40"/>
      <c r="T12" s="11"/>
      <c r="U12" s="12"/>
      <c r="V12" s="9"/>
      <c r="W12" s="1"/>
    </row>
    <row r="13" spans="1:23" ht="3" customHeight="1" x14ac:dyDescent="0.2">
      <c r="A13" s="6"/>
      <c r="B13" s="11"/>
      <c r="C13" s="11"/>
      <c r="D13" s="38"/>
      <c r="E13" s="9"/>
      <c r="F13" s="1"/>
      <c r="G13" s="38"/>
      <c r="H13" s="38"/>
      <c r="I13" s="38"/>
      <c r="J13" s="38"/>
      <c r="K13" s="38"/>
      <c r="L13" s="11"/>
      <c r="M13" s="13"/>
      <c r="N13" s="13"/>
      <c r="O13" s="23"/>
      <c r="P13" s="38"/>
      <c r="Q13" s="13"/>
      <c r="R13" s="23"/>
      <c r="S13" s="38"/>
      <c r="T13" s="11"/>
      <c r="U13" s="13"/>
      <c r="V13" s="9"/>
      <c r="W13" s="1"/>
    </row>
    <row r="14" spans="1:23" ht="15" customHeight="1" x14ac:dyDescent="0.25">
      <c r="A14" t="s">
        <v>21</v>
      </c>
      <c r="B14" s="11"/>
      <c r="C14" s="11"/>
      <c r="D14" s="40">
        <v>34238687.420000002</v>
      </c>
      <c r="E14" s="9"/>
      <c r="F14" s="1"/>
      <c r="G14" s="38"/>
      <c r="H14" s="38"/>
      <c r="I14" s="40"/>
      <c r="J14" s="38"/>
      <c r="K14" s="40"/>
      <c r="L14" s="11"/>
      <c r="M14" s="53"/>
      <c r="N14" s="13"/>
      <c r="O14" s="23"/>
      <c r="P14" s="40"/>
      <c r="Q14" s="13"/>
      <c r="R14" s="23"/>
      <c r="S14" s="40"/>
      <c r="T14" s="11"/>
      <c r="U14" s="12"/>
      <c r="V14" s="9"/>
      <c r="W14" s="1"/>
    </row>
    <row r="15" spans="1:23" ht="3" customHeight="1" x14ac:dyDescent="0.2">
      <c r="A15" s="6"/>
      <c r="B15" s="11"/>
      <c r="C15" s="11"/>
      <c r="D15" s="38"/>
      <c r="E15" s="9"/>
      <c r="F15" s="1"/>
      <c r="G15" s="38"/>
      <c r="H15" s="38"/>
      <c r="I15" s="38"/>
      <c r="J15" s="38"/>
      <c r="K15" s="38"/>
      <c r="L15" s="11"/>
      <c r="M15" s="13"/>
      <c r="N15" s="13"/>
      <c r="O15" s="23"/>
      <c r="P15" s="38"/>
      <c r="Q15" s="13"/>
      <c r="R15" s="23"/>
      <c r="S15" s="38"/>
      <c r="T15" s="11"/>
      <c r="U15" s="13"/>
      <c r="V15" s="9"/>
      <c r="W15" s="1"/>
    </row>
    <row r="16" spans="1:23" ht="15" customHeight="1" x14ac:dyDescent="0.25">
      <c r="A16" t="s">
        <v>20</v>
      </c>
      <c r="B16" s="11"/>
      <c r="C16" s="11"/>
      <c r="D16" s="40">
        <v>0</v>
      </c>
      <c r="E16" s="9"/>
      <c r="F16" s="1"/>
      <c r="G16" s="38"/>
      <c r="H16" s="38"/>
      <c r="I16" s="40"/>
      <c r="J16" s="38"/>
      <c r="K16" s="40"/>
      <c r="L16" s="11"/>
      <c r="M16" s="12"/>
      <c r="N16" s="13"/>
      <c r="O16" s="23"/>
      <c r="P16" s="40"/>
      <c r="Q16" s="13"/>
      <c r="R16" s="23"/>
      <c r="S16" s="40"/>
      <c r="T16" s="11"/>
      <c r="U16" s="12"/>
      <c r="V16" s="9"/>
      <c r="W16" s="1"/>
    </row>
    <row r="17" spans="1:23" ht="3" customHeight="1" x14ac:dyDescent="0.2">
      <c r="A17" s="6"/>
      <c r="B17" s="11"/>
      <c r="C17" s="11"/>
      <c r="D17" s="38"/>
      <c r="E17" s="9"/>
      <c r="F17" s="1"/>
      <c r="G17" s="38"/>
      <c r="H17" s="38"/>
      <c r="I17" s="38"/>
      <c r="J17" s="38"/>
      <c r="K17" s="38"/>
      <c r="L17" s="11"/>
      <c r="M17" s="13"/>
      <c r="N17" s="13"/>
      <c r="O17" s="23"/>
      <c r="P17" s="38"/>
      <c r="Q17" s="13"/>
      <c r="R17" s="23"/>
      <c r="S17" s="38"/>
      <c r="T17" s="11"/>
      <c r="U17" s="13"/>
      <c r="V17" s="9"/>
      <c r="W17" s="1"/>
    </row>
    <row r="18" spans="1:23" ht="15" customHeight="1" x14ac:dyDescent="0.25">
      <c r="A18" t="s">
        <v>19</v>
      </c>
      <c r="B18" s="11"/>
      <c r="C18" s="11"/>
      <c r="D18" s="40">
        <v>0</v>
      </c>
      <c r="E18" s="9"/>
      <c r="F18" s="1"/>
      <c r="G18" s="38"/>
      <c r="H18" s="38"/>
      <c r="I18" s="40"/>
      <c r="J18" s="38"/>
      <c r="K18" s="40"/>
      <c r="L18" s="11"/>
      <c r="M18" s="12"/>
      <c r="N18" s="13"/>
      <c r="O18" s="23"/>
      <c r="P18" s="40"/>
      <c r="Q18" s="13"/>
      <c r="R18" s="23"/>
      <c r="S18" s="40"/>
      <c r="T18" s="11"/>
      <c r="U18" s="12"/>
      <c r="V18" s="9"/>
      <c r="W18" s="1"/>
    </row>
    <row r="19" spans="1:23" ht="3" customHeight="1" x14ac:dyDescent="0.2">
      <c r="A19" s="6"/>
      <c r="B19" s="11"/>
      <c r="C19" s="11"/>
      <c r="D19" s="38"/>
      <c r="E19" s="9"/>
      <c r="F19" s="1"/>
      <c r="G19" s="38"/>
      <c r="H19" s="38"/>
      <c r="I19" s="38"/>
      <c r="J19" s="38"/>
      <c r="K19" s="38"/>
      <c r="L19" s="11"/>
      <c r="M19" s="13"/>
      <c r="N19" s="13"/>
      <c r="O19" s="23"/>
      <c r="P19" s="38"/>
      <c r="Q19" s="13"/>
      <c r="R19" s="23"/>
      <c r="S19" s="38"/>
      <c r="T19" s="11"/>
      <c r="U19" s="13"/>
      <c r="V19" s="9"/>
      <c r="W19" s="1"/>
    </row>
    <row r="20" spans="1:23" ht="15" customHeight="1" x14ac:dyDescent="0.25">
      <c r="A20" t="s">
        <v>18</v>
      </c>
      <c r="B20" s="11"/>
      <c r="C20" s="11"/>
      <c r="D20" s="40">
        <v>0</v>
      </c>
      <c r="E20" s="9"/>
      <c r="F20" s="1"/>
      <c r="G20" s="38"/>
      <c r="H20" s="38"/>
      <c r="I20" s="40"/>
      <c r="J20" s="38"/>
      <c r="K20" s="40"/>
      <c r="L20" s="11"/>
      <c r="M20" s="12"/>
      <c r="N20" s="13"/>
      <c r="O20" s="23"/>
      <c r="P20" s="40"/>
      <c r="Q20" s="13"/>
      <c r="R20" s="23"/>
      <c r="S20" s="40"/>
      <c r="T20" s="11"/>
      <c r="U20" s="12"/>
      <c r="V20" s="9"/>
      <c r="W20" s="1"/>
    </row>
    <row r="21" spans="1:23" ht="3" customHeight="1" x14ac:dyDescent="0.2">
      <c r="A21" s="6"/>
      <c r="B21" s="11"/>
      <c r="C21" s="11"/>
      <c r="D21" s="38"/>
      <c r="E21" s="9"/>
      <c r="F21" s="1"/>
      <c r="G21" s="38"/>
      <c r="H21" s="38"/>
      <c r="I21" s="38"/>
      <c r="J21" s="38"/>
      <c r="K21" s="38"/>
      <c r="L21" s="11"/>
      <c r="M21" s="13"/>
      <c r="N21" s="13"/>
      <c r="O21" s="23"/>
      <c r="P21" s="38"/>
      <c r="Q21" s="13"/>
      <c r="R21" s="23"/>
      <c r="S21" s="38"/>
      <c r="T21" s="11"/>
      <c r="U21" s="13"/>
      <c r="V21" s="9"/>
      <c r="W21" s="1"/>
    </row>
    <row r="22" spans="1:23" ht="15" customHeight="1" x14ac:dyDescent="0.25">
      <c r="A22" t="s">
        <v>28</v>
      </c>
      <c r="B22" s="11"/>
      <c r="C22" s="11"/>
      <c r="D22" s="40">
        <v>104358</v>
      </c>
      <c r="E22" s="9"/>
      <c r="F22" s="1"/>
      <c r="G22" s="38"/>
      <c r="H22" s="38"/>
      <c r="I22" s="40"/>
      <c r="J22" s="38"/>
      <c r="K22" s="40"/>
      <c r="L22" s="11"/>
      <c r="M22" s="12"/>
      <c r="N22" s="13"/>
      <c r="O22" s="23"/>
      <c r="P22" s="40"/>
      <c r="Q22" s="13"/>
      <c r="R22" s="23"/>
      <c r="S22" s="40"/>
      <c r="T22" s="11"/>
      <c r="U22" s="12"/>
      <c r="V22" s="9"/>
      <c r="W22" s="1"/>
    </row>
    <row r="23" spans="1:23" ht="3" customHeight="1" x14ac:dyDescent="0.2">
      <c r="A23" s="6"/>
      <c r="B23" s="11"/>
      <c r="C23" s="11"/>
      <c r="D23" s="38"/>
      <c r="E23" s="9"/>
      <c r="F23" s="1"/>
      <c r="G23" s="38"/>
      <c r="H23" s="38"/>
      <c r="I23" s="38"/>
      <c r="J23" s="38"/>
      <c r="K23" s="38"/>
      <c r="L23" s="11"/>
      <c r="M23" s="13"/>
      <c r="N23" s="13"/>
      <c r="O23" s="23"/>
      <c r="P23" s="38"/>
      <c r="Q23" s="13"/>
      <c r="R23" s="23"/>
      <c r="S23" s="38"/>
      <c r="T23" s="11"/>
      <c r="U23" s="13"/>
      <c r="V23" s="9"/>
      <c r="W23" s="1"/>
    </row>
    <row r="24" spans="1:23" ht="15" customHeight="1" x14ac:dyDescent="0.25">
      <c r="A24" t="s">
        <v>29</v>
      </c>
      <c r="B24" s="11"/>
      <c r="C24" s="11"/>
      <c r="D24" s="40">
        <v>969669</v>
      </c>
      <c r="E24" s="9"/>
      <c r="F24" s="1"/>
      <c r="G24" s="38"/>
      <c r="H24" s="38"/>
      <c r="I24" s="40"/>
      <c r="J24" s="38"/>
      <c r="K24" s="40"/>
      <c r="L24" s="11"/>
      <c r="M24" s="53"/>
      <c r="N24" s="13"/>
      <c r="O24" s="23"/>
      <c r="P24" s="40"/>
      <c r="Q24" s="13"/>
      <c r="R24" s="23"/>
      <c r="S24" s="40"/>
      <c r="T24" s="11"/>
      <c r="U24" s="12"/>
      <c r="V24" s="9"/>
      <c r="W24" s="1"/>
    </row>
    <row r="25" spans="1:23" ht="3" customHeight="1" x14ac:dyDescent="0.2">
      <c r="A25" s="6"/>
      <c r="B25" s="11"/>
      <c r="C25" s="11"/>
      <c r="D25" s="38"/>
      <c r="E25" s="9"/>
      <c r="F25" s="1"/>
      <c r="G25" s="38"/>
      <c r="H25" s="38"/>
      <c r="I25" s="38"/>
      <c r="J25" s="38"/>
      <c r="K25" s="38"/>
      <c r="L25" s="11"/>
      <c r="M25" s="13"/>
      <c r="N25" s="13"/>
      <c r="O25" s="23"/>
      <c r="P25" s="38"/>
      <c r="Q25" s="13"/>
      <c r="R25" s="23"/>
      <c r="S25" s="38"/>
      <c r="T25" s="11"/>
      <c r="U25" s="13"/>
      <c r="V25" s="9"/>
      <c r="W25" s="1"/>
    </row>
    <row r="26" spans="1:23" ht="15" customHeight="1" x14ac:dyDescent="0.25">
      <c r="A26" t="s">
        <v>25</v>
      </c>
      <c r="B26" s="11"/>
      <c r="C26" s="11"/>
      <c r="D26" s="40">
        <v>0</v>
      </c>
      <c r="E26" s="9"/>
      <c r="F26" s="1"/>
      <c r="G26" s="38"/>
      <c r="H26" s="38"/>
      <c r="I26" s="40"/>
      <c r="J26" s="38"/>
      <c r="K26" s="40"/>
      <c r="L26" s="11"/>
      <c r="M26" s="12"/>
      <c r="N26" s="13"/>
      <c r="O26" s="23"/>
      <c r="P26" s="40"/>
      <c r="Q26" s="13"/>
      <c r="R26" s="23"/>
      <c r="S26" s="40"/>
      <c r="T26" s="11"/>
      <c r="U26" s="12"/>
      <c r="V26" s="9"/>
      <c r="W26" s="1"/>
    </row>
    <row r="27" spans="1:23" ht="3" customHeight="1" x14ac:dyDescent="0.2">
      <c r="A27" s="6"/>
      <c r="B27" s="11"/>
      <c r="C27" s="11"/>
      <c r="D27" s="38"/>
      <c r="E27" s="9"/>
      <c r="F27" s="1"/>
      <c r="G27" s="38"/>
      <c r="H27" s="38"/>
      <c r="I27" s="38"/>
      <c r="J27" s="38"/>
      <c r="K27" s="38"/>
      <c r="L27" s="11"/>
      <c r="M27" s="13"/>
      <c r="N27" s="13"/>
      <c r="O27" s="23"/>
      <c r="P27" s="38"/>
      <c r="Q27" s="13"/>
      <c r="R27" s="23"/>
      <c r="S27" s="38"/>
      <c r="T27" s="11"/>
      <c r="U27" s="13"/>
      <c r="V27" s="9"/>
      <c r="W27" s="1"/>
    </row>
    <row r="28" spans="1:23" ht="30" customHeight="1" x14ac:dyDescent="0.25">
      <c r="A28" s="132" t="s">
        <v>24</v>
      </c>
      <c r="B28" s="132"/>
      <c r="C28" s="11"/>
      <c r="D28" s="40">
        <v>12653244.93</v>
      </c>
      <c r="E28" s="9"/>
      <c r="F28" s="1"/>
      <c r="G28" s="38"/>
      <c r="H28" s="38"/>
      <c r="I28" s="40"/>
      <c r="J28" s="38"/>
      <c r="K28" s="40"/>
      <c r="L28" s="11"/>
      <c r="M28" s="53"/>
      <c r="N28" s="13"/>
      <c r="O28" s="23"/>
      <c r="P28" s="40"/>
      <c r="Q28" s="13"/>
      <c r="R28" s="23"/>
      <c r="S28" s="40"/>
      <c r="T28" s="11"/>
      <c r="U28" s="12"/>
      <c r="V28" s="9"/>
      <c r="W28" s="1"/>
    </row>
    <row r="29" spans="1:23" ht="3" customHeight="1" x14ac:dyDescent="0.2">
      <c r="A29" s="6"/>
      <c r="B29" s="11"/>
      <c r="C29" s="11"/>
      <c r="D29" s="38"/>
      <c r="E29" s="9"/>
      <c r="F29" s="1"/>
      <c r="G29" s="38"/>
      <c r="H29" s="38"/>
      <c r="I29" s="38"/>
      <c r="J29" s="38"/>
      <c r="K29" s="38"/>
      <c r="L29" s="11"/>
      <c r="M29" s="13"/>
      <c r="N29" s="13"/>
      <c r="O29" s="23"/>
      <c r="P29" s="38"/>
      <c r="Q29" s="13"/>
      <c r="R29" s="23"/>
      <c r="S29" s="38"/>
      <c r="T29" s="11"/>
      <c r="U29" s="13"/>
      <c r="V29" s="9"/>
      <c r="W29" s="1"/>
    </row>
    <row r="30" spans="1:23" ht="15" customHeight="1" x14ac:dyDescent="0.25">
      <c r="A30" t="s">
        <v>22</v>
      </c>
      <c r="B30" s="11"/>
      <c r="C30" s="11"/>
      <c r="D30" s="40">
        <v>0</v>
      </c>
      <c r="E30" s="9"/>
      <c r="F30" s="1"/>
      <c r="G30" s="38"/>
      <c r="H30" s="38"/>
      <c r="I30" s="40"/>
      <c r="J30" s="38"/>
      <c r="K30" s="40"/>
      <c r="L30" s="11"/>
      <c r="M30" s="12"/>
      <c r="N30" s="13"/>
      <c r="O30" s="23"/>
      <c r="P30" s="40"/>
      <c r="Q30" s="13"/>
      <c r="R30" s="23"/>
      <c r="S30" s="40"/>
      <c r="T30" s="11"/>
      <c r="U30" s="12"/>
      <c r="V30" s="9"/>
      <c r="W30" s="1"/>
    </row>
    <row r="31" spans="1:23" ht="3" customHeight="1" x14ac:dyDescent="0.2">
      <c r="A31" s="6"/>
      <c r="B31" s="11"/>
      <c r="C31" s="11"/>
      <c r="D31" s="38"/>
      <c r="E31" s="9"/>
      <c r="F31" s="1"/>
      <c r="G31" s="38"/>
      <c r="H31" s="38"/>
      <c r="I31" s="38"/>
      <c r="J31" s="38"/>
      <c r="K31" s="38"/>
      <c r="L31" s="11"/>
      <c r="M31" s="13"/>
      <c r="N31" s="13"/>
      <c r="O31" s="23"/>
      <c r="P31" s="38"/>
      <c r="Q31" s="13"/>
      <c r="R31" s="23"/>
      <c r="S31" s="38"/>
      <c r="T31" s="11"/>
      <c r="U31" s="13"/>
      <c r="V31" s="9"/>
      <c r="W31" s="1"/>
    </row>
    <row r="32" spans="1:23" ht="15" customHeight="1" x14ac:dyDescent="0.25">
      <c r="A32" t="s">
        <v>30</v>
      </c>
      <c r="B32" s="11"/>
      <c r="C32" s="11"/>
      <c r="D32" s="40">
        <v>0</v>
      </c>
      <c r="E32" s="9"/>
      <c r="F32" s="1"/>
      <c r="G32" s="38"/>
      <c r="H32" s="38"/>
      <c r="I32" s="40"/>
      <c r="J32" s="38"/>
      <c r="K32" s="40"/>
      <c r="L32" s="11"/>
      <c r="M32" s="12"/>
      <c r="N32" s="13"/>
      <c r="O32" s="23"/>
      <c r="P32" s="40"/>
      <c r="Q32" s="13"/>
      <c r="R32" s="23"/>
      <c r="S32" s="40"/>
      <c r="T32" s="11"/>
      <c r="U32" s="12"/>
      <c r="V32" s="9"/>
      <c r="W32" s="1"/>
    </row>
    <row r="33" spans="1:25" ht="3" customHeight="1" x14ac:dyDescent="0.2">
      <c r="A33" s="6"/>
      <c r="B33" s="11"/>
      <c r="C33" s="11"/>
      <c r="D33" s="38"/>
      <c r="E33" s="9"/>
      <c r="F33" s="1"/>
      <c r="G33" s="38"/>
      <c r="H33" s="38"/>
      <c r="I33" s="38"/>
      <c r="J33" s="38"/>
      <c r="K33" s="38"/>
      <c r="L33" s="11"/>
      <c r="M33" s="13"/>
      <c r="N33" s="13"/>
      <c r="O33" s="23"/>
      <c r="P33" s="38"/>
      <c r="Q33" s="13"/>
      <c r="R33" s="23"/>
      <c r="S33" s="38"/>
      <c r="T33" s="11"/>
      <c r="U33" s="13"/>
      <c r="V33" s="9"/>
      <c r="W33" s="1"/>
    </row>
    <row r="34" spans="1:25" ht="15" customHeight="1" x14ac:dyDescent="0.25">
      <c r="A34" t="s">
        <v>31</v>
      </c>
      <c r="B34" s="11"/>
      <c r="C34" s="11"/>
      <c r="D34" s="40">
        <v>0</v>
      </c>
      <c r="E34" s="9"/>
      <c r="F34" s="1"/>
      <c r="G34" s="38"/>
      <c r="H34" s="38"/>
      <c r="I34" s="40"/>
      <c r="J34" s="38"/>
      <c r="K34" s="40"/>
      <c r="L34" s="11"/>
      <c r="M34" s="12"/>
      <c r="N34" s="13"/>
      <c r="O34" s="23"/>
      <c r="P34" s="40"/>
      <c r="Q34" s="13"/>
      <c r="R34" s="23"/>
      <c r="S34" s="40"/>
      <c r="T34" s="11"/>
      <c r="U34" s="12"/>
      <c r="V34" s="9"/>
      <c r="W34" s="1"/>
      <c r="Y34"/>
    </row>
    <row r="35" spans="1:25" ht="3" customHeight="1" x14ac:dyDescent="0.2">
      <c r="A35" s="6"/>
      <c r="B35" s="11"/>
      <c r="C35" s="11"/>
      <c r="D35" s="38"/>
      <c r="E35" s="9"/>
      <c r="F35" s="1"/>
      <c r="G35" s="38"/>
      <c r="H35" s="38"/>
      <c r="I35" s="38"/>
      <c r="J35" s="38"/>
      <c r="K35" s="38"/>
      <c r="L35" s="11"/>
      <c r="M35" s="13"/>
      <c r="N35" s="13"/>
      <c r="O35" s="23"/>
      <c r="P35" s="38"/>
      <c r="Q35" s="13"/>
      <c r="R35" s="23"/>
      <c r="S35" s="38"/>
      <c r="T35" s="11"/>
      <c r="U35" s="13"/>
      <c r="V35" s="9"/>
      <c r="W35" s="1"/>
    </row>
    <row r="36" spans="1:25" ht="15" customHeight="1" x14ac:dyDescent="0.25">
      <c r="A36" t="s">
        <v>17</v>
      </c>
      <c r="B36" s="11"/>
      <c r="C36" s="11"/>
      <c r="D36" s="40">
        <v>0</v>
      </c>
      <c r="E36" s="9"/>
      <c r="F36" s="1"/>
      <c r="G36" s="38"/>
      <c r="H36" s="38"/>
      <c r="I36" s="40"/>
      <c r="J36" s="38"/>
      <c r="K36" s="40"/>
      <c r="L36" s="11"/>
      <c r="M36" s="12"/>
      <c r="N36" s="13"/>
      <c r="O36" s="23"/>
      <c r="P36" s="40"/>
      <c r="Q36" s="13"/>
      <c r="R36" s="23"/>
      <c r="S36" s="40"/>
      <c r="T36" s="11"/>
      <c r="U36" s="12"/>
      <c r="V36" s="9"/>
      <c r="W36" s="1"/>
    </row>
    <row r="37" spans="1:25" ht="3" customHeight="1" x14ac:dyDescent="0.2">
      <c r="A37" s="6"/>
      <c r="B37" s="11"/>
      <c r="C37" s="11"/>
      <c r="D37" s="38"/>
      <c r="E37" s="9"/>
      <c r="F37" s="1"/>
      <c r="G37" s="38"/>
      <c r="H37" s="38"/>
      <c r="I37" s="38"/>
      <c r="J37" s="38"/>
      <c r="K37" s="38"/>
      <c r="L37" s="11"/>
      <c r="M37" s="13"/>
      <c r="N37" s="13"/>
      <c r="O37" s="23"/>
      <c r="P37" s="38"/>
      <c r="Q37" s="13"/>
      <c r="R37" s="23"/>
      <c r="S37" s="38"/>
      <c r="T37" s="11"/>
      <c r="U37" s="13"/>
      <c r="V37" s="9"/>
      <c r="W37" s="1"/>
    </row>
    <row r="38" spans="1:25" ht="15" customHeight="1" x14ac:dyDescent="0.25">
      <c r="A38" t="s">
        <v>16</v>
      </c>
      <c r="B38" s="11"/>
      <c r="C38" s="11"/>
      <c r="D38" s="40">
        <v>0</v>
      </c>
      <c r="E38" s="9"/>
      <c r="F38" s="1"/>
      <c r="G38" s="38"/>
      <c r="H38" s="38"/>
      <c r="I38" s="40"/>
      <c r="J38" s="38"/>
      <c r="K38" s="40"/>
      <c r="L38" s="11"/>
      <c r="M38" s="12"/>
      <c r="N38" s="13"/>
      <c r="O38" s="23"/>
      <c r="P38" s="40"/>
      <c r="Q38" s="13"/>
      <c r="R38" s="23"/>
      <c r="S38" s="40"/>
      <c r="T38" s="11"/>
      <c r="U38" s="12"/>
      <c r="V38" s="9"/>
      <c r="W38" s="1"/>
    </row>
    <row r="39" spans="1:25" ht="3" customHeight="1" x14ac:dyDescent="0.2">
      <c r="A39" s="6"/>
      <c r="B39" s="11"/>
      <c r="C39" s="11"/>
      <c r="D39" s="38"/>
      <c r="E39" s="9"/>
      <c r="F39" s="1"/>
      <c r="G39" s="38"/>
      <c r="H39" s="38"/>
      <c r="I39" s="38"/>
      <c r="J39" s="38"/>
      <c r="K39" s="38"/>
      <c r="L39" s="11"/>
      <c r="M39" s="13"/>
      <c r="N39" s="13"/>
      <c r="O39" s="23"/>
      <c r="P39" s="38"/>
      <c r="Q39" s="13"/>
      <c r="R39" s="23"/>
      <c r="S39" s="38"/>
      <c r="T39" s="11"/>
      <c r="U39" s="13"/>
      <c r="V39" s="9"/>
      <c r="W39" s="1"/>
    </row>
    <row r="40" spans="1:25" ht="15" customHeight="1" x14ac:dyDescent="0.25">
      <c r="A40" t="s">
        <v>13</v>
      </c>
      <c r="B40" s="11"/>
      <c r="C40" s="11"/>
      <c r="D40" s="40">
        <v>3466852.46</v>
      </c>
      <c r="E40" s="9"/>
      <c r="F40" s="1"/>
      <c r="G40" s="38"/>
      <c r="H40" s="38"/>
      <c r="I40" s="40"/>
      <c r="J40" s="38"/>
      <c r="K40" s="40"/>
      <c r="L40" s="11"/>
      <c r="M40" s="53"/>
      <c r="N40" s="13"/>
      <c r="O40" s="23"/>
      <c r="P40" s="40"/>
      <c r="Q40" s="13"/>
      <c r="R40" s="23"/>
      <c r="S40" s="40"/>
      <c r="T40" s="11"/>
      <c r="U40" s="12"/>
      <c r="V40" s="9"/>
      <c r="W40" s="1"/>
    </row>
    <row r="41" spans="1:25" ht="3" customHeight="1" x14ac:dyDescent="0.2">
      <c r="A41" s="6"/>
      <c r="B41" s="11"/>
      <c r="C41" s="11"/>
      <c r="D41" s="38"/>
      <c r="E41" s="9"/>
      <c r="F41" s="1"/>
      <c r="G41" s="38"/>
      <c r="H41" s="38"/>
      <c r="I41" s="38"/>
      <c r="J41" s="38"/>
      <c r="K41" s="38"/>
      <c r="L41" s="11"/>
      <c r="M41" s="13"/>
      <c r="N41" s="13"/>
      <c r="O41" s="23"/>
      <c r="P41" s="38"/>
      <c r="Q41" s="13"/>
      <c r="R41" s="23"/>
      <c r="S41" s="38"/>
      <c r="T41" s="11"/>
      <c r="U41" s="13"/>
      <c r="V41" s="9"/>
      <c r="W41" s="1"/>
    </row>
    <row r="42" spans="1:25" ht="15" customHeight="1" x14ac:dyDescent="0.25">
      <c r="A42" s="55" t="s">
        <v>15</v>
      </c>
      <c r="B42" s="11"/>
      <c r="C42" s="11"/>
      <c r="D42" s="40">
        <v>378573.69</v>
      </c>
      <c r="E42" s="9"/>
      <c r="F42" s="1"/>
      <c r="G42" s="38"/>
      <c r="H42" s="38"/>
      <c r="I42" s="40"/>
      <c r="J42" s="38"/>
      <c r="K42" s="40"/>
      <c r="L42" s="11"/>
      <c r="M42" s="53"/>
      <c r="N42" s="13"/>
      <c r="O42" s="23"/>
      <c r="P42" s="40"/>
      <c r="Q42" s="13"/>
      <c r="R42" s="23"/>
      <c r="S42" s="40"/>
      <c r="T42" s="11"/>
      <c r="U42" s="12"/>
      <c r="V42" s="9"/>
      <c r="W42" s="1"/>
    </row>
    <row r="43" spans="1:25" ht="3" customHeight="1" x14ac:dyDescent="0.2">
      <c r="A43" s="6"/>
      <c r="B43" s="11"/>
      <c r="C43" s="11"/>
      <c r="D43" s="38"/>
      <c r="E43" s="9"/>
      <c r="F43" s="1"/>
      <c r="G43" s="38"/>
      <c r="H43" s="38"/>
      <c r="I43" s="38"/>
      <c r="J43" s="38"/>
      <c r="K43" s="38"/>
      <c r="L43" s="11"/>
      <c r="M43" s="13"/>
      <c r="N43" s="13"/>
      <c r="O43" s="23"/>
      <c r="P43" s="38"/>
      <c r="Q43" s="13"/>
      <c r="R43" s="23"/>
      <c r="S43" s="38"/>
      <c r="T43" s="11"/>
      <c r="U43" s="13"/>
      <c r="V43" s="9"/>
      <c r="W43" s="1"/>
    </row>
    <row r="44" spans="1:25" ht="28.5" customHeight="1" x14ac:dyDescent="0.25">
      <c r="A44" s="132" t="s">
        <v>23</v>
      </c>
      <c r="B44" s="132"/>
      <c r="C44" s="11"/>
      <c r="D44" s="40">
        <v>54686542</v>
      </c>
      <c r="E44" s="9"/>
      <c r="F44" s="1"/>
      <c r="G44" s="38"/>
      <c r="H44" s="38"/>
      <c r="I44" s="40"/>
      <c r="J44" s="38"/>
      <c r="K44" s="40"/>
      <c r="L44" s="11"/>
      <c r="M44" s="53"/>
      <c r="N44" s="13"/>
      <c r="O44" s="23"/>
      <c r="P44" s="40"/>
      <c r="Q44" s="13"/>
      <c r="R44" s="23"/>
      <c r="S44" s="40"/>
      <c r="T44" s="11"/>
      <c r="U44" s="12"/>
      <c r="V44" s="9"/>
      <c r="W44" s="1"/>
    </row>
    <row r="45" spans="1:25" ht="3" customHeight="1" x14ac:dyDescent="0.2">
      <c r="A45" s="6"/>
      <c r="B45" s="11"/>
      <c r="C45" s="11"/>
      <c r="D45" s="43"/>
      <c r="E45" s="9"/>
      <c r="F45" s="1"/>
      <c r="G45" s="38"/>
      <c r="H45" s="38"/>
      <c r="I45" s="43"/>
      <c r="J45" s="38"/>
      <c r="K45" s="43"/>
      <c r="L45" s="11"/>
      <c r="M45" s="13"/>
      <c r="N45" s="13"/>
      <c r="O45" s="23"/>
      <c r="P45" s="43"/>
      <c r="Q45" s="13"/>
      <c r="R45" s="23"/>
      <c r="S45" s="43"/>
      <c r="T45" s="11"/>
      <c r="U45" s="13"/>
      <c r="V45" s="9"/>
      <c r="W45" s="1"/>
    </row>
    <row r="46" spans="1:25" ht="15" customHeight="1" x14ac:dyDescent="0.2">
      <c r="A46" s="6"/>
      <c r="B46" s="11"/>
      <c r="C46" s="11"/>
      <c r="D46" s="41">
        <f>SUM(D8,D10,D12,D14,D16,D18,D22,D20,D24,D26,D28,D30,D32,D34,D36,D38,D40,D42,D44)</f>
        <v>241967347.25000003</v>
      </c>
      <c r="E46" s="9"/>
      <c r="F46" s="1"/>
      <c r="G46" s="38"/>
      <c r="H46" s="38"/>
      <c r="I46" s="41">
        <f>SUM(I8,I10,I12,I14,I16,I18,I22,I20,I24,I26,I28,I30,I32,I34,I36,I38,I40,I42,I44)</f>
        <v>0</v>
      </c>
      <c r="J46" s="38"/>
      <c r="K46" s="41">
        <f>SUM(K8,K10,K12,K14,K16,K18,K22,K20,K24,K26,K28,K30,K32,K34,K36,K38,K40,K42,K44)</f>
        <v>0</v>
      </c>
      <c r="L46" s="11"/>
      <c r="M46" s="13"/>
      <c r="N46" s="13"/>
      <c r="O46" s="23"/>
      <c r="P46" s="41">
        <f>SUM(P8,P10,P12,P14,P16,P18,P22,P20,P24,P26,P28,P30,P32,P34,P36,P38,P40,P42,P44)</f>
        <v>0</v>
      </c>
      <c r="Q46" s="52"/>
      <c r="R46" s="23"/>
      <c r="S46" s="41">
        <f>SUM(S8,S10,S12,S14,S16,S18,S22,S20,S24,S26,S28,S30,S32,S34,S36,S38,S40,S42,S44)</f>
        <v>0</v>
      </c>
      <c r="T46" s="11"/>
      <c r="U46" s="13"/>
      <c r="V46" s="9"/>
      <c r="W46" s="1"/>
    </row>
    <row r="47" spans="1:25" ht="4.5" customHeight="1" thickBot="1" x14ac:dyDescent="0.25">
      <c r="A47" s="14"/>
      <c r="B47" s="15"/>
      <c r="C47" s="15"/>
      <c r="D47" s="42"/>
      <c r="E47" s="17"/>
      <c r="F47" s="1"/>
      <c r="G47" s="38"/>
      <c r="H47" s="42"/>
      <c r="I47" s="42"/>
      <c r="J47" s="42"/>
      <c r="K47" s="42"/>
      <c r="L47" s="16"/>
      <c r="M47" s="16"/>
      <c r="N47" s="16"/>
      <c r="O47" s="16"/>
      <c r="P47" s="42"/>
      <c r="Q47" s="16"/>
      <c r="R47" s="16"/>
      <c r="S47" s="42"/>
      <c r="T47" s="16"/>
      <c r="U47" s="16"/>
      <c r="V47" s="17"/>
      <c r="W47" s="1"/>
    </row>
    <row r="48" spans="1:25" ht="7.5" customHeight="1" x14ac:dyDescent="0.2">
      <c r="A48" s="1"/>
      <c r="B48" s="1"/>
      <c r="C48" s="1"/>
      <c r="D48" s="33"/>
      <c r="E48" s="1"/>
      <c r="F48" s="1"/>
      <c r="G48" s="38"/>
      <c r="H48" s="33"/>
      <c r="I48" s="33"/>
      <c r="J48" s="33"/>
      <c r="K48" s="33"/>
      <c r="L48" s="1"/>
      <c r="M48" s="1"/>
      <c r="N48" s="1"/>
      <c r="O48" s="1"/>
      <c r="P48" s="33"/>
      <c r="Q48" s="1"/>
      <c r="R48" s="1"/>
      <c r="S48" s="33"/>
      <c r="T48" s="1"/>
      <c r="U48" s="1"/>
      <c r="V48" s="1"/>
      <c r="W48" s="1"/>
    </row>
    <row r="49" spans="1:25" ht="8.25" customHeight="1" thickBot="1" x14ac:dyDescent="0.25">
      <c r="A49" s="1"/>
      <c r="B49" s="1"/>
      <c r="C49" s="1"/>
      <c r="D49" s="33"/>
      <c r="E49" s="1"/>
      <c r="F49" s="1"/>
      <c r="G49" s="38"/>
      <c r="H49" s="33"/>
      <c r="I49" s="33"/>
      <c r="J49" s="33"/>
      <c r="K49" s="33"/>
      <c r="L49" s="1"/>
      <c r="M49" s="1"/>
      <c r="N49" s="1"/>
      <c r="O49" s="1"/>
      <c r="P49" s="33"/>
      <c r="Q49" s="1"/>
      <c r="R49" s="1"/>
      <c r="S49" s="33"/>
      <c r="T49" s="1"/>
      <c r="U49" s="1"/>
      <c r="V49" s="1"/>
      <c r="W49" s="1"/>
    </row>
    <row r="50" spans="1:25" ht="3.75" customHeight="1" x14ac:dyDescent="0.2">
      <c r="A50" s="3"/>
      <c r="B50" s="4"/>
      <c r="C50" s="4"/>
      <c r="D50" s="34"/>
      <c r="E50" s="5"/>
      <c r="F50" s="1"/>
      <c r="G50" s="38"/>
      <c r="H50" s="34"/>
      <c r="I50" s="34"/>
      <c r="J50" s="34"/>
      <c r="K50" s="34"/>
      <c r="L50" s="4"/>
      <c r="M50" s="18"/>
      <c r="N50" s="4"/>
      <c r="O50" s="4"/>
      <c r="P50" s="34"/>
      <c r="Q50" s="18"/>
      <c r="R50" s="4"/>
      <c r="S50" s="34"/>
      <c r="T50" s="4"/>
      <c r="U50" s="18"/>
      <c r="V50" s="5"/>
      <c r="W50" s="1"/>
    </row>
    <row r="51" spans="1:25" ht="29.25" customHeight="1" x14ac:dyDescent="0.2">
      <c r="A51" s="6" t="s">
        <v>10</v>
      </c>
      <c r="B51" s="11"/>
      <c r="C51" s="1"/>
      <c r="D51" s="35" t="s">
        <v>8</v>
      </c>
      <c r="E51" s="9"/>
      <c r="F51" s="1"/>
      <c r="G51" s="38"/>
      <c r="H51" s="33"/>
      <c r="I51" s="35" t="s">
        <v>9</v>
      </c>
      <c r="J51" s="33"/>
      <c r="K51" s="36" t="s">
        <v>4</v>
      </c>
      <c r="L51" s="1"/>
      <c r="M51" s="8" t="s">
        <v>4</v>
      </c>
      <c r="N51" s="1"/>
      <c r="O51" s="20"/>
      <c r="P51" s="36" t="s">
        <v>1</v>
      </c>
      <c r="Q51" s="1"/>
      <c r="R51" s="20"/>
      <c r="S51" s="36" t="s">
        <v>2</v>
      </c>
      <c r="T51" s="1"/>
      <c r="U51" s="8" t="s">
        <v>2</v>
      </c>
      <c r="V51" s="9"/>
      <c r="W51" s="1"/>
    </row>
    <row r="52" spans="1:25" ht="2.25" customHeight="1" x14ac:dyDescent="0.2">
      <c r="A52" s="6"/>
      <c r="B52" s="11"/>
      <c r="C52" s="1"/>
      <c r="D52" s="37"/>
      <c r="E52" s="9"/>
      <c r="F52" s="1"/>
      <c r="G52" s="38"/>
      <c r="H52" s="33"/>
      <c r="I52" s="37"/>
      <c r="J52" s="33"/>
      <c r="K52" s="37"/>
      <c r="L52" s="1"/>
      <c r="M52" s="8"/>
      <c r="N52" s="1"/>
      <c r="O52" s="20"/>
      <c r="P52" s="37"/>
      <c r="Q52" s="1"/>
      <c r="R52" s="20"/>
      <c r="S52" s="37"/>
      <c r="T52" s="1"/>
      <c r="U52" s="8"/>
      <c r="V52" s="9"/>
      <c r="W52" s="1"/>
    </row>
    <row r="53" spans="1:25" ht="9" customHeight="1" x14ac:dyDescent="0.2">
      <c r="A53" s="6"/>
      <c r="B53" s="11"/>
      <c r="C53" s="11"/>
      <c r="D53" s="37"/>
      <c r="E53" s="9"/>
      <c r="F53" s="1"/>
      <c r="G53" s="38"/>
      <c r="H53" s="38"/>
      <c r="I53" s="37"/>
      <c r="J53" s="38"/>
      <c r="K53" s="37"/>
      <c r="L53" s="11"/>
      <c r="M53" s="24"/>
      <c r="N53" s="11"/>
      <c r="O53" s="20"/>
      <c r="P53" s="37"/>
      <c r="Q53" s="11"/>
      <c r="R53" s="20"/>
      <c r="S53" s="37"/>
      <c r="T53" s="11"/>
      <c r="U53" s="24"/>
      <c r="V53" s="9"/>
      <c r="W53" s="1"/>
    </row>
    <row r="54" spans="1:25" x14ac:dyDescent="0.2">
      <c r="A54" s="6"/>
      <c r="B54" s="11"/>
      <c r="C54" s="7"/>
      <c r="D54" s="36" t="s">
        <v>0</v>
      </c>
      <c r="E54" s="9"/>
      <c r="F54" s="1"/>
      <c r="G54" s="39"/>
      <c r="H54" s="39"/>
      <c r="I54" s="36" t="s">
        <v>0</v>
      </c>
      <c r="J54" s="39"/>
      <c r="K54" s="36" t="s">
        <v>0</v>
      </c>
      <c r="L54" s="7"/>
      <c r="M54" s="8" t="s">
        <v>5</v>
      </c>
      <c r="N54" s="7"/>
      <c r="O54" s="22"/>
      <c r="P54" s="36" t="s">
        <v>0</v>
      </c>
      <c r="Q54" s="7"/>
      <c r="R54" s="22"/>
      <c r="S54" s="36" t="s">
        <v>0</v>
      </c>
      <c r="T54" s="7"/>
      <c r="U54" s="8" t="s">
        <v>5</v>
      </c>
      <c r="V54" s="9"/>
      <c r="W54" s="1"/>
    </row>
    <row r="55" spans="1:25" x14ac:dyDescent="0.2">
      <c r="A55" s="10"/>
      <c r="B55" s="25"/>
      <c r="C55" s="11"/>
      <c r="D55" s="38"/>
      <c r="E55" s="9"/>
      <c r="F55" s="1"/>
      <c r="G55" s="38"/>
      <c r="H55" s="38"/>
      <c r="I55" s="38"/>
      <c r="J55" s="38"/>
      <c r="K55" s="38"/>
      <c r="L55" s="11"/>
      <c r="M55" s="11"/>
      <c r="N55" s="11"/>
      <c r="O55" s="20"/>
      <c r="P55" s="38"/>
      <c r="Q55" s="11"/>
      <c r="R55" s="20"/>
      <c r="S55" s="38"/>
      <c r="T55" s="11"/>
      <c r="U55" s="11"/>
      <c r="V55" s="9"/>
      <c r="W55" s="1"/>
    </row>
    <row r="56" spans="1:25" ht="28.5" customHeight="1" x14ac:dyDescent="0.25">
      <c r="A56" s="132" t="s">
        <v>32</v>
      </c>
      <c r="B56" s="132"/>
      <c r="C56" s="11"/>
      <c r="D56" s="40">
        <v>162188116.53</v>
      </c>
      <c r="E56" s="9"/>
      <c r="F56" s="1"/>
      <c r="G56" s="38"/>
      <c r="H56" s="38"/>
      <c r="I56" s="40"/>
      <c r="J56" s="38"/>
      <c r="K56" s="40"/>
      <c r="L56" s="11"/>
      <c r="M56" s="53"/>
      <c r="N56" s="13"/>
      <c r="O56" s="23"/>
      <c r="P56" s="40"/>
      <c r="Q56" s="13"/>
      <c r="R56" s="23"/>
      <c r="S56" s="40"/>
      <c r="T56" s="11"/>
      <c r="U56" s="12"/>
      <c r="V56" s="9"/>
      <c r="W56" s="1"/>
      <c r="Y56" s="27"/>
    </row>
    <row r="57" spans="1:25" ht="3" customHeight="1" x14ac:dyDescent="0.2">
      <c r="A57" s="6"/>
      <c r="B57" s="11"/>
      <c r="C57" s="11"/>
      <c r="D57" s="38"/>
      <c r="E57" s="9"/>
      <c r="F57" s="1"/>
      <c r="G57" s="38"/>
      <c r="H57" s="38"/>
      <c r="I57" s="38"/>
      <c r="J57" s="38"/>
      <c r="K57" s="38"/>
      <c r="L57" s="11"/>
      <c r="M57" s="13"/>
      <c r="N57" s="13"/>
      <c r="O57" s="23"/>
      <c r="P57" s="38"/>
      <c r="Q57" s="13"/>
      <c r="R57" s="23"/>
      <c r="S57" s="38"/>
      <c r="T57" s="11"/>
      <c r="U57" s="13"/>
      <c r="V57" s="9"/>
      <c r="W57" s="1"/>
    </row>
    <row r="58" spans="1:25" ht="15" customHeight="1" x14ac:dyDescent="0.25">
      <c r="A58" s="56" t="s">
        <v>33</v>
      </c>
      <c r="B58" s="11"/>
      <c r="C58" s="11"/>
      <c r="D58" s="40">
        <v>73937156.430000007</v>
      </c>
      <c r="E58" s="9"/>
      <c r="F58" s="1"/>
      <c r="G58" s="38"/>
      <c r="H58" s="38"/>
      <c r="I58" s="40"/>
      <c r="J58" s="38"/>
      <c r="K58" s="40"/>
      <c r="L58" s="11"/>
      <c r="M58" s="53"/>
      <c r="N58" s="13"/>
      <c r="O58" s="23"/>
      <c r="P58" s="40"/>
      <c r="Q58" s="13"/>
      <c r="R58" s="23"/>
      <c r="S58" s="40"/>
      <c r="T58" s="11"/>
      <c r="U58" s="12"/>
      <c r="V58" s="9"/>
      <c r="W58" s="1"/>
      <c r="Y58" s="27"/>
    </row>
    <row r="59" spans="1:25" ht="3" customHeight="1" x14ac:dyDescent="0.2">
      <c r="A59" s="6"/>
      <c r="B59" s="11"/>
      <c r="C59" s="11"/>
      <c r="D59" s="38"/>
      <c r="E59" s="9"/>
      <c r="F59" s="1"/>
      <c r="G59" s="38"/>
      <c r="H59" s="38"/>
      <c r="I59" s="38"/>
      <c r="J59" s="38"/>
      <c r="K59" s="38"/>
      <c r="L59" s="11"/>
      <c r="M59" s="13"/>
      <c r="N59" s="13"/>
      <c r="O59" s="23"/>
      <c r="P59" s="38"/>
      <c r="Q59" s="13"/>
      <c r="R59" s="23"/>
      <c r="S59" s="38"/>
      <c r="T59" s="11"/>
      <c r="U59" s="13"/>
      <c r="V59" s="9"/>
      <c r="W59" s="1"/>
    </row>
    <row r="60" spans="1:25" ht="15" customHeight="1" x14ac:dyDescent="0.25">
      <c r="A60" s="101" t="s">
        <v>54</v>
      </c>
      <c r="B60" s="11"/>
      <c r="C60" s="11"/>
      <c r="D60" s="40">
        <v>116839.32</v>
      </c>
      <c r="E60" s="9"/>
      <c r="F60" s="1"/>
      <c r="G60" s="38"/>
      <c r="H60" s="38"/>
      <c r="I60" s="40"/>
      <c r="J60" s="38"/>
      <c r="K60" s="40"/>
      <c r="L60" s="11"/>
      <c r="M60" s="53"/>
      <c r="N60" s="13"/>
      <c r="O60" s="23"/>
      <c r="P60" s="40"/>
      <c r="Q60" s="13"/>
      <c r="R60" s="23"/>
      <c r="S60" s="40"/>
      <c r="T60" s="11"/>
      <c r="U60" s="12"/>
      <c r="V60" s="9"/>
      <c r="W60" s="1"/>
      <c r="Y60" s="28"/>
    </row>
    <row r="61" spans="1:25" ht="3" customHeight="1" x14ac:dyDescent="0.2">
      <c r="A61" s="54"/>
      <c r="B61" s="11"/>
      <c r="C61" s="11"/>
      <c r="D61" s="38"/>
      <c r="E61" s="9"/>
      <c r="F61" s="1"/>
      <c r="G61" s="38"/>
      <c r="H61" s="38"/>
      <c r="I61" s="38"/>
      <c r="J61" s="38"/>
      <c r="K61" s="38"/>
      <c r="L61" s="11"/>
      <c r="M61" s="13"/>
      <c r="N61" s="13"/>
      <c r="O61" s="23"/>
      <c r="P61" s="38"/>
      <c r="Q61" s="13"/>
      <c r="R61" s="23"/>
      <c r="S61" s="38"/>
      <c r="T61" s="11"/>
      <c r="U61" s="13"/>
      <c r="V61" s="9"/>
      <c r="W61" s="1"/>
    </row>
    <row r="62" spans="1:25" ht="29.25" customHeight="1" x14ac:dyDescent="0.25">
      <c r="A62" s="132" t="s">
        <v>34</v>
      </c>
      <c r="B62" s="132"/>
      <c r="C62" s="11"/>
      <c r="D62" s="40">
        <v>730836.03</v>
      </c>
      <c r="E62" s="9"/>
      <c r="F62" s="1"/>
      <c r="G62" s="38"/>
      <c r="H62" s="38"/>
      <c r="I62" s="40"/>
      <c r="J62" s="38"/>
      <c r="K62" s="40"/>
      <c r="L62" s="11"/>
      <c r="M62" s="53"/>
      <c r="N62" s="13"/>
      <c r="O62" s="23"/>
      <c r="P62" s="40"/>
      <c r="Q62" s="13"/>
      <c r="R62" s="23"/>
      <c r="S62" s="40"/>
      <c r="T62" s="11"/>
      <c r="U62" s="12"/>
      <c r="V62" s="9"/>
      <c r="W62" s="1"/>
      <c r="Y62" s="27"/>
    </row>
    <row r="63" spans="1:25" ht="3" customHeight="1" x14ac:dyDescent="0.2">
      <c r="A63" s="6"/>
      <c r="B63" s="11"/>
      <c r="C63" s="11"/>
      <c r="D63" s="38"/>
      <c r="E63" s="9"/>
      <c r="F63" s="1"/>
      <c r="G63" s="38"/>
      <c r="H63" s="38"/>
      <c r="I63" s="38"/>
      <c r="J63" s="38"/>
      <c r="K63" s="38"/>
      <c r="L63" s="11"/>
      <c r="M63" s="13"/>
      <c r="N63" s="13"/>
      <c r="O63" s="23"/>
      <c r="P63" s="38"/>
      <c r="Q63" s="13"/>
      <c r="R63" s="23"/>
      <c r="S63" s="38"/>
      <c r="T63" s="11"/>
      <c r="U63" s="13"/>
      <c r="V63" s="9"/>
      <c r="W63" s="1"/>
    </row>
    <row r="64" spans="1:25" ht="28.5" customHeight="1" x14ac:dyDescent="0.25">
      <c r="A64" s="132" t="s">
        <v>35</v>
      </c>
      <c r="B64" s="132"/>
      <c r="C64" s="11"/>
      <c r="D64" s="40">
        <v>3440644.6</v>
      </c>
      <c r="E64" s="9"/>
      <c r="F64" s="1"/>
      <c r="G64" s="38"/>
      <c r="H64" s="38"/>
      <c r="I64" s="40"/>
      <c r="J64" s="38"/>
      <c r="K64" s="40"/>
      <c r="L64" s="11"/>
      <c r="M64" s="53"/>
      <c r="N64" s="13"/>
      <c r="O64" s="23"/>
      <c r="P64" s="40"/>
      <c r="Q64" s="13"/>
      <c r="R64" s="23"/>
      <c r="S64" s="40"/>
      <c r="T64" s="11"/>
      <c r="U64" s="12"/>
      <c r="V64" s="9"/>
      <c r="W64" s="1"/>
      <c r="Y64" s="28"/>
    </row>
    <row r="65" spans="1:27" ht="3" customHeight="1" x14ac:dyDescent="0.2">
      <c r="A65" s="6"/>
      <c r="B65" s="11"/>
      <c r="C65" s="11"/>
      <c r="D65" s="38"/>
      <c r="E65" s="9"/>
      <c r="F65" s="1"/>
      <c r="G65" s="38"/>
      <c r="H65" s="38"/>
      <c r="I65" s="38"/>
      <c r="J65" s="38"/>
      <c r="K65" s="38"/>
      <c r="L65" s="11"/>
      <c r="M65" s="13"/>
      <c r="N65" s="13"/>
      <c r="O65" s="23"/>
      <c r="P65" s="38"/>
      <c r="Q65" s="13"/>
      <c r="R65" s="23"/>
      <c r="S65" s="38"/>
      <c r="T65" s="11"/>
      <c r="U65" s="13"/>
      <c r="V65" s="9"/>
      <c r="W65" s="1"/>
    </row>
    <row r="66" spans="1:27" ht="28.5" customHeight="1" x14ac:dyDescent="0.25">
      <c r="A66" s="132" t="s">
        <v>117</v>
      </c>
      <c r="B66" s="132"/>
      <c r="C66" s="11"/>
      <c r="D66" s="40">
        <v>104358</v>
      </c>
      <c r="E66" s="9"/>
      <c r="F66" s="1"/>
      <c r="G66" s="38"/>
      <c r="H66" s="38"/>
      <c r="I66" s="40"/>
      <c r="J66" s="38"/>
      <c r="K66" s="40"/>
      <c r="L66" s="11"/>
      <c r="M66" s="53"/>
      <c r="N66" s="13"/>
      <c r="O66" s="23"/>
      <c r="P66" s="40"/>
      <c r="Q66" s="13"/>
      <c r="R66" s="23"/>
      <c r="S66" s="40"/>
      <c r="T66" s="11"/>
      <c r="U66" s="12"/>
      <c r="V66" s="9"/>
      <c r="W66" s="1"/>
      <c r="Y66" s="28"/>
    </row>
    <row r="67" spans="1:27" ht="3" customHeight="1" x14ac:dyDescent="0.2">
      <c r="A67" s="6"/>
      <c r="B67" s="11"/>
      <c r="C67" s="11"/>
      <c r="D67" s="38"/>
      <c r="E67" s="9"/>
      <c r="F67" s="1"/>
      <c r="G67" s="38"/>
      <c r="H67" s="38"/>
      <c r="I67" s="38"/>
      <c r="J67" s="38"/>
      <c r="K67" s="38"/>
      <c r="L67" s="11"/>
      <c r="M67" s="13"/>
      <c r="N67" s="13"/>
      <c r="O67" s="23"/>
      <c r="P67" s="38"/>
      <c r="Q67" s="13"/>
      <c r="R67" s="23"/>
      <c r="S67" s="38"/>
      <c r="T67" s="11"/>
      <c r="U67" s="13"/>
      <c r="V67" s="9"/>
      <c r="W67" s="1"/>
    </row>
    <row r="68" spans="1:27" ht="15" customHeight="1" x14ac:dyDescent="0.25">
      <c r="A68" s="128" t="s">
        <v>113</v>
      </c>
      <c r="B68" s="11"/>
      <c r="C68" s="11"/>
      <c r="D68" s="40">
        <v>101153.65</v>
      </c>
      <c r="E68" s="9"/>
      <c r="F68" s="1"/>
      <c r="G68" s="38"/>
      <c r="H68" s="38"/>
      <c r="I68" s="40"/>
      <c r="J68" s="38"/>
      <c r="K68" s="40"/>
      <c r="L68" s="11"/>
      <c r="M68" s="53"/>
      <c r="N68" s="13"/>
      <c r="O68" s="23"/>
      <c r="P68" s="40"/>
      <c r="Q68" s="13"/>
      <c r="R68" s="23"/>
      <c r="S68" s="40"/>
      <c r="T68" s="11"/>
      <c r="U68" s="12"/>
      <c r="V68" s="9"/>
      <c r="W68" s="1"/>
      <c r="Y68" s="28"/>
    </row>
    <row r="69" spans="1:27" ht="3" customHeight="1" x14ac:dyDescent="0.2">
      <c r="A69" s="6"/>
      <c r="B69" s="11"/>
      <c r="C69" s="11"/>
      <c r="D69" s="38"/>
      <c r="E69" s="9"/>
      <c r="F69" s="1"/>
      <c r="G69" s="38"/>
      <c r="H69" s="38"/>
      <c r="I69" s="38"/>
      <c r="J69" s="38"/>
      <c r="K69" s="38"/>
      <c r="L69" s="11"/>
      <c r="M69" s="13"/>
      <c r="N69" s="13"/>
      <c r="O69" s="23"/>
      <c r="P69" s="38"/>
      <c r="Q69" s="13"/>
      <c r="R69" s="23"/>
      <c r="S69" s="38"/>
      <c r="T69" s="11"/>
      <c r="U69" s="13"/>
      <c r="V69" s="9"/>
      <c r="W69" s="1"/>
    </row>
    <row r="70" spans="1:27" ht="15" customHeight="1" x14ac:dyDescent="0.25">
      <c r="A70" s="56" t="s">
        <v>36</v>
      </c>
      <c r="B70" s="11"/>
      <c r="C70" s="11"/>
      <c r="D70" s="40">
        <v>969669</v>
      </c>
      <c r="E70" s="9"/>
      <c r="F70" s="1"/>
      <c r="G70" s="38"/>
      <c r="H70" s="38"/>
      <c r="I70" s="40"/>
      <c r="J70" s="38"/>
      <c r="K70" s="40"/>
      <c r="L70" s="11"/>
      <c r="M70" s="53"/>
      <c r="N70" s="13"/>
      <c r="O70" s="23"/>
      <c r="P70" s="40"/>
      <c r="Q70" s="13"/>
      <c r="R70" s="23"/>
      <c r="S70" s="40"/>
      <c r="T70" s="11"/>
      <c r="U70" s="12"/>
      <c r="V70" s="9"/>
      <c r="W70" s="1"/>
      <c r="Y70" s="28"/>
    </row>
    <row r="71" spans="1:27" ht="3" customHeight="1" x14ac:dyDescent="0.2">
      <c r="A71" s="6"/>
      <c r="B71" s="11"/>
      <c r="C71" s="11"/>
      <c r="D71" s="38"/>
      <c r="E71" s="9"/>
      <c r="F71" s="1"/>
      <c r="G71" s="38"/>
      <c r="H71" s="38"/>
      <c r="I71" s="38"/>
      <c r="J71" s="38"/>
      <c r="K71" s="38"/>
      <c r="L71" s="11"/>
      <c r="M71" s="13"/>
      <c r="N71" s="13"/>
      <c r="O71" s="23"/>
      <c r="P71" s="38"/>
      <c r="Q71" s="13"/>
      <c r="R71" s="23"/>
      <c r="S71" s="38"/>
      <c r="T71" s="11"/>
      <c r="U71" s="13"/>
      <c r="V71" s="9"/>
      <c r="W71" s="1"/>
    </row>
    <row r="72" spans="1:27" ht="30" customHeight="1" x14ac:dyDescent="0.25">
      <c r="A72" s="132" t="s">
        <v>55</v>
      </c>
      <c r="B72" s="132"/>
      <c r="C72" s="11"/>
      <c r="D72" s="40">
        <v>378573.69</v>
      </c>
      <c r="E72" s="9"/>
      <c r="F72" s="1"/>
      <c r="G72" s="38"/>
      <c r="H72" s="38"/>
      <c r="I72" s="40"/>
      <c r="J72" s="38"/>
      <c r="K72" s="40"/>
      <c r="L72" s="11"/>
      <c r="M72" s="53"/>
      <c r="N72" s="13"/>
      <c r="O72" s="23"/>
      <c r="P72" s="40"/>
      <c r="Q72" s="13"/>
      <c r="R72" s="23"/>
      <c r="S72" s="40"/>
      <c r="T72" s="11"/>
      <c r="U72" s="12"/>
      <c r="V72" s="9"/>
      <c r="W72" s="1"/>
      <c r="Y72" s="28"/>
      <c r="AA72" s="28"/>
    </row>
    <row r="73" spans="1:27" ht="3" customHeight="1" x14ac:dyDescent="0.2">
      <c r="A73" s="6"/>
      <c r="B73" s="11"/>
      <c r="C73" s="11"/>
      <c r="D73" s="38"/>
      <c r="E73" s="9"/>
      <c r="F73" s="1"/>
      <c r="G73" s="38"/>
      <c r="H73" s="38"/>
      <c r="I73" s="38"/>
      <c r="J73" s="38"/>
      <c r="K73" s="38"/>
      <c r="L73" s="11"/>
      <c r="M73" s="13"/>
      <c r="N73" s="13"/>
      <c r="O73" s="23"/>
      <c r="P73" s="38"/>
      <c r="Q73" s="13"/>
      <c r="R73" s="23"/>
      <c r="S73" s="38"/>
      <c r="T73" s="11"/>
      <c r="U73" s="13"/>
      <c r="V73" s="9"/>
      <c r="W73" s="1"/>
    </row>
    <row r="74" spans="1:27" ht="15" customHeight="1" x14ac:dyDescent="0.2">
      <c r="A74" s="6"/>
      <c r="B74" s="11"/>
      <c r="C74" s="11"/>
      <c r="D74" s="41">
        <f>SUM(D56,D58,D62,D64,D68,D70,D60,D72,D66)</f>
        <v>241967347.25</v>
      </c>
      <c r="E74" s="9"/>
      <c r="F74" s="1"/>
      <c r="G74" s="38"/>
      <c r="H74" s="38"/>
      <c r="I74" s="41">
        <f>SUM(I56,I58,I62,I64,I70,I60,I72)</f>
        <v>0</v>
      </c>
      <c r="J74" s="38"/>
      <c r="K74" s="41">
        <f>SUM(K56,K58,K62,K64,K70,K60,K72)</f>
        <v>0</v>
      </c>
      <c r="L74" s="11"/>
      <c r="M74" s="13"/>
      <c r="N74" s="13"/>
      <c r="O74" s="23"/>
      <c r="P74" s="41">
        <f>SUM(P56,P58,P62,P64,P70,P60,P72)</f>
        <v>0</v>
      </c>
      <c r="Q74" s="13"/>
      <c r="R74" s="23"/>
      <c r="S74" s="41">
        <f>SUM(S56:S73)</f>
        <v>0</v>
      </c>
      <c r="T74" s="11"/>
      <c r="U74" s="13"/>
      <c r="V74" s="9"/>
      <c r="W74" s="1"/>
    </row>
    <row r="75" spans="1:27" ht="4.5" customHeight="1" thickBot="1" x14ac:dyDescent="0.25">
      <c r="A75" s="14"/>
      <c r="B75" s="15"/>
      <c r="C75" s="15"/>
      <c r="D75" s="42"/>
      <c r="E75" s="17"/>
      <c r="F75" s="1"/>
      <c r="G75" s="38"/>
      <c r="H75" s="42"/>
      <c r="I75" s="42"/>
      <c r="J75" s="42"/>
      <c r="K75" s="42"/>
      <c r="L75" s="16"/>
      <c r="M75" s="16"/>
      <c r="N75" s="16"/>
      <c r="O75" s="16"/>
      <c r="P75" s="42"/>
      <c r="Q75" s="16"/>
      <c r="R75" s="16"/>
      <c r="S75" s="42"/>
      <c r="T75" s="16"/>
      <c r="U75" s="16"/>
      <c r="V75" s="17"/>
      <c r="W75" s="1"/>
    </row>
    <row r="76" spans="1:27" ht="7.5" customHeight="1" x14ac:dyDescent="0.2">
      <c r="A76" s="1"/>
      <c r="B76" s="1"/>
      <c r="C76" s="1"/>
      <c r="D76" s="33"/>
      <c r="E76" s="1"/>
      <c r="F76" s="1"/>
      <c r="G76" s="38"/>
      <c r="H76" s="33"/>
      <c r="I76" s="33"/>
      <c r="J76" s="33"/>
      <c r="K76" s="33"/>
      <c r="L76" s="1"/>
      <c r="M76" s="1"/>
      <c r="N76" s="1"/>
      <c r="O76" s="1"/>
      <c r="P76" s="33"/>
      <c r="Q76" s="1"/>
      <c r="R76" s="1"/>
      <c r="S76" s="33"/>
      <c r="T76" s="1"/>
      <c r="U76" s="1"/>
      <c r="V76" s="1"/>
      <c r="W76" s="1"/>
    </row>
    <row r="78" spans="1:27" x14ac:dyDescent="0.2">
      <c r="B78" s="28"/>
    </row>
  </sheetData>
  <mergeCells count="8">
    <mergeCell ref="A72:B72"/>
    <mergeCell ref="A64:B64"/>
    <mergeCell ref="A10:B10"/>
    <mergeCell ref="A28:B28"/>
    <mergeCell ref="A44:B44"/>
    <mergeCell ref="A56:B56"/>
    <mergeCell ref="A62:B62"/>
    <mergeCell ref="A66:B66"/>
  </mergeCells>
  <pageMargins left="0" right="0" top="0.78740157480314965" bottom="0.78740157480314965" header="0.31496062992125984" footer="0.31496062992125984"/>
  <pageSetup paperSize="9" scale="83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32"/>
  <sheetViews>
    <sheetView tabSelected="1" workbookViewId="0">
      <selection activeCell="D28" sqref="D28"/>
    </sheetView>
  </sheetViews>
  <sheetFormatPr baseColWidth="10" defaultRowHeight="15" x14ac:dyDescent="0.25"/>
  <cols>
    <col min="1" max="1" width="45.85546875" customWidth="1"/>
    <col min="2" max="2" width="20.7109375" style="32" customWidth="1"/>
    <col min="3" max="3" width="3.42578125" style="32" customWidth="1"/>
    <col min="4" max="4" width="20.7109375" style="32" customWidth="1"/>
    <col min="5" max="5" width="4" style="32" customWidth="1"/>
    <col min="6" max="6" width="20.7109375" style="32" customWidth="1"/>
    <col min="7" max="7" width="4" style="32" customWidth="1"/>
    <col min="8" max="10" width="20.7109375" style="32" customWidth="1"/>
    <col min="11" max="11" width="4.5703125" customWidth="1"/>
  </cols>
  <sheetData>
    <row r="1" spans="1:10" s="29" customFormat="1" ht="30" customHeight="1" x14ac:dyDescent="0.25">
      <c r="B1" s="57" t="s">
        <v>37</v>
      </c>
      <c r="C1" s="57"/>
      <c r="D1" s="57" t="s">
        <v>38</v>
      </c>
      <c r="E1" s="57"/>
      <c r="F1" s="57" t="s">
        <v>39</v>
      </c>
      <c r="G1" s="57"/>
      <c r="H1" s="57" t="s">
        <v>40</v>
      </c>
      <c r="I1" s="57" t="s">
        <v>41</v>
      </c>
      <c r="J1" s="57" t="s">
        <v>42</v>
      </c>
    </row>
    <row r="2" spans="1:10" s="29" customFormat="1" x14ac:dyDescent="0.25">
      <c r="B2" s="57" t="s">
        <v>0</v>
      </c>
      <c r="C2" s="57"/>
      <c r="D2" s="57" t="s">
        <v>0</v>
      </c>
      <c r="E2" s="57"/>
      <c r="F2" s="57" t="s">
        <v>0</v>
      </c>
      <c r="G2" s="57"/>
      <c r="H2" s="57" t="s">
        <v>0</v>
      </c>
      <c r="I2" s="57" t="s">
        <v>0</v>
      </c>
      <c r="J2" s="57" t="s">
        <v>0</v>
      </c>
    </row>
    <row r="3" spans="1:10" x14ac:dyDescent="0.25">
      <c r="A3" s="55" t="s">
        <v>12</v>
      </c>
      <c r="B3" s="30" t="s">
        <v>14</v>
      </c>
      <c r="C3" s="123" t="s">
        <v>103</v>
      </c>
      <c r="D3" s="31">
        <v>13456118.17</v>
      </c>
      <c r="E3" s="124"/>
      <c r="F3" s="31">
        <v>51519859.439999998</v>
      </c>
      <c r="G3" s="124"/>
      <c r="H3" s="30" t="s">
        <v>14</v>
      </c>
      <c r="I3" s="30" t="s">
        <v>14</v>
      </c>
      <c r="J3" s="32">
        <f>SUM(B3,D3,F3,I3)</f>
        <v>64975977.609999999</v>
      </c>
    </row>
    <row r="4" spans="1:10" ht="30" customHeight="1" x14ac:dyDescent="0.25">
      <c r="A4" s="29" t="s">
        <v>26</v>
      </c>
      <c r="B4" s="31">
        <v>23890388.280000001</v>
      </c>
      <c r="C4" s="124"/>
      <c r="D4" s="31">
        <v>2093605.63</v>
      </c>
      <c r="E4" s="124"/>
      <c r="F4" s="124">
        <v>83949560.310000002</v>
      </c>
      <c r="G4" s="124"/>
      <c r="H4" s="30" t="s">
        <v>14</v>
      </c>
      <c r="I4" s="30" t="s">
        <v>14</v>
      </c>
      <c r="J4" s="32">
        <f>SUM(B4,D4,F4,H4,I4)</f>
        <v>109933554.22</v>
      </c>
    </row>
    <row r="5" spans="1:10" x14ac:dyDescent="0.25">
      <c r="A5" s="55" t="s">
        <v>27</v>
      </c>
      <c r="B5" s="31">
        <v>2044628</v>
      </c>
      <c r="C5" s="124"/>
      <c r="D5" s="31">
        <v>1411150</v>
      </c>
      <c r="E5" s="124"/>
      <c r="F5" s="30" t="s">
        <v>14</v>
      </c>
      <c r="G5" s="124"/>
      <c r="H5" s="30" t="s">
        <v>14</v>
      </c>
      <c r="I5" s="30" t="s">
        <v>14</v>
      </c>
      <c r="J5" s="32">
        <f>SUM(B5,D5,F5,I5)</f>
        <v>3455778</v>
      </c>
    </row>
    <row r="6" spans="1:10" x14ac:dyDescent="0.25">
      <c r="A6" t="s">
        <v>21</v>
      </c>
      <c r="B6" s="31">
        <v>135008100</v>
      </c>
      <c r="C6" s="124" t="s">
        <v>104</v>
      </c>
      <c r="D6" s="31">
        <v>126094720</v>
      </c>
      <c r="E6" s="124"/>
      <c r="F6" s="31">
        <v>34238687.420000002</v>
      </c>
      <c r="G6" s="124"/>
      <c r="H6" s="30" t="s">
        <v>14</v>
      </c>
      <c r="I6" s="30" t="s">
        <v>14</v>
      </c>
      <c r="J6" s="32">
        <f>SUM(B6:I6)</f>
        <v>295341507.42000002</v>
      </c>
    </row>
    <row r="7" spans="1:10" x14ac:dyDescent="0.25">
      <c r="A7" t="s">
        <v>20</v>
      </c>
      <c r="B7" s="31">
        <v>367188</v>
      </c>
      <c r="C7" s="124"/>
      <c r="D7" s="31">
        <v>314029</v>
      </c>
      <c r="E7" s="124"/>
      <c r="F7" s="30" t="s">
        <v>14</v>
      </c>
      <c r="G7" s="124"/>
      <c r="H7" s="30" t="s">
        <v>14</v>
      </c>
      <c r="I7" s="30" t="s">
        <v>14</v>
      </c>
      <c r="J7" s="32">
        <f t="shared" ref="J7:J21" si="0">SUM(B7:I7)</f>
        <v>681217</v>
      </c>
    </row>
    <row r="8" spans="1:10" x14ac:dyDescent="0.25">
      <c r="A8" t="s">
        <v>19</v>
      </c>
      <c r="B8" s="31">
        <v>362028</v>
      </c>
      <c r="C8" s="124"/>
      <c r="D8" s="31">
        <v>537145</v>
      </c>
      <c r="E8" s="124"/>
      <c r="F8" s="30" t="s">
        <v>14</v>
      </c>
      <c r="G8" s="124"/>
      <c r="H8" s="31">
        <v>463329.04</v>
      </c>
      <c r="I8" s="30" t="s">
        <v>14</v>
      </c>
      <c r="J8" s="32">
        <f t="shared" si="0"/>
        <v>1362502.04</v>
      </c>
    </row>
    <row r="9" spans="1:10" s="116" customFormat="1" x14ac:dyDescent="0.25">
      <c r="A9" s="116" t="s">
        <v>18</v>
      </c>
      <c r="B9" s="124">
        <v>13023384.85</v>
      </c>
      <c r="C9" s="124"/>
      <c r="D9" s="129">
        <v>10884004.460000001</v>
      </c>
      <c r="E9" s="124"/>
      <c r="F9" s="123" t="s">
        <v>14</v>
      </c>
      <c r="G9" s="124"/>
      <c r="H9" s="124"/>
      <c r="I9" s="124"/>
      <c r="J9" s="117">
        <f>SUM(B9:I9)</f>
        <v>23907389.310000002</v>
      </c>
    </row>
    <row r="10" spans="1:10" x14ac:dyDescent="0.25">
      <c r="A10" t="s">
        <v>28</v>
      </c>
      <c r="B10" s="30" t="s">
        <v>14</v>
      </c>
      <c r="C10" s="123" t="s">
        <v>103</v>
      </c>
      <c r="D10" s="31">
        <v>6632810</v>
      </c>
      <c r="E10" s="124"/>
      <c r="F10" s="30">
        <v>104358</v>
      </c>
      <c r="G10" s="124"/>
      <c r="H10" s="30" t="s">
        <v>14</v>
      </c>
      <c r="I10" s="30" t="s">
        <v>14</v>
      </c>
      <c r="J10" s="32">
        <f t="shared" si="0"/>
        <v>6737168</v>
      </c>
    </row>
    <row r="11" spans="1:10" x14ac:dyDescent="0.25">
      <c r="A11" t="s">
        <v>29</v>
      </c>
      <c r="B11" s="30" t="s">
        <v>14</v>
      </c>
      <c r="C11" s="123" t="s">
        <v>104</v>
      </c>
      <c r="D11" s="30" t="s">
        <v>14</v>
      </c>
      <c r="E11" s="123" t="s">
        <v>104</v>
      </c>
      <c r="F11" s="30">
        <v>969669</v>
      </c>
      <c r="G11" s="123"/>
      <c r="H11" s="30" t="s">
        <v>14</v>
      </c>
      <c r="I11" s="30" t="s">
        <v>14</v>
      </c>
      <c r="J11" s="32">
        <f t="shared" si="0"/>
        <v>969669</v>
      </c>
    </row>
    <row r="12" spans="1:10" x14ac:dyDescent="0.25">
      <c r="A12" t="s">
        <v>25</v>
      </c>
      <c r="B12" s="30" t="s">
        <v>14</v>
      </c>
      <c r="C12" s="123"/>
      <c r="D12" s="30" t="s">
        <v>14</v>
      </c>
      <c r="E12" s="123"/>
      <c r="F12" s="30" t="s">
        <v>14</v>
      </c>
      <c r="G12" s="123"/>
      <c r="H12" s="31">
        <v>1225570.3199999998</v>
      </c>
      <c r="I12" s="31">
        <v>13752536.640000001</v>
      </c>
      <c r="J12" s="32">
        <f t="shared" si="0"/>
        <v>14978106.960000001</v>
      </c>
    </row>
    <row r="13" spans="1:10" ht="31.5" customHeight="1" x14ac:dyDescent="0.25">
      <c r="A13" s="29" t="s">
        <v>110</v>
      </c>
      <c r="B13" s="30" t="s">
        <v>14</v>
      </c>
      <c r="C13" s="124" t="s">
        <v>104</v>
      </c>
      <c r="D13" s="30" t="s">
        <v>14</v>
      </c>
      <c r="E13" s="124" t="s">
        <v>104</v>
      </c>
      <c r="F13" s="31">
        <v>12653244.93</v>
      </c>
      <c r="G13" s="124"/>
      <c r="H13" s="30" t="s">
        <v>14</v>
      </c>
      <c r="I13" s="30" t="s">
        <v>14</v>
      </c>
      <c r="J13" s="32">
        <f t="shared" si="0"/>
        <v>12653244.93</v>
      </c>
    </row>
    <row r="14" spans="1:10" x14ac:dyDescent="0.25">
      <c r="A14" t="s">
        <v>22</v>
      </c>
      <c r="B14" s="31">
        <v>4471000</v>
      </c>
      <c r="C14" s="124"/>
      <c r="D14" s="31">
        <v>6035000</v>
      </c>
      <c r="E14" s="124"/>
      <c r="F14" s="30" t="s">
        <v>14</v>
      </c>
      <c r="G14" s="124"/>
      <c r="H14" s="30" t="s">
        <v>14</v>
      </c>
      <c r="I14" s="30" t="s">
        <v>14</v>
      </c>
      <c r="J14" s="32">
        <f t="shared" si="0"/>
        <v>10506000</v>
      </c>
    </row>
    <row r="15" spans="1:10" x14ac:dyDescent="0.25">
      <c r="A15" t="s">
        <v>30</v>
      </c>
      <c r="B15" s="30" t="s">
        <v>14</v>
      </c>
      <c r="C15" s="123" t="s">
        <v>104</v>
      </c>
      <c r="D15" s="30" t="s">
        <v>14</v>
      </c>
      <c r="E15" s="123" t="s">
        <v>104</v>
      </c>
      <c r="F15" s="30" t="s">
        <v>14</v>
      </c>
      <c r="G15" s="123"/>
      <c r="H15" s="30" t="s">
        <v>14</v>
      </c>
      <c r="I15" s="31">
        <v>30138837</v>
      </c>
      <c r="J15" s="32">
        <f t="shared" si="0"/>
        <v>30138837</v>
      </c>
    </row>
    <row r="16" spans="1:10" x14ac:dyDescent="0.25">
      <c r="A16" t="s">
        <v>31</v>
      </c>
      <c r="B16" s="30" t="s">
        <v>14</v>
      </c>
      <c r="C16" s="123" t="s">
        <v>104</v>
      </c>
      <c r="D16" s="30" t="s">
        <v>14</v>
      </c>
      <c r="E16" s="123" t="s">
        <v>104</v>
      </c>
      <c r="F16" s="30" t="s">
        <v>14</v>
      </c>
      <c r="G16" s="123"/>
      <c r="H16" s="30">
        <v>312173.34000000003</v>
      </c>
      <c r="I16" s="30" t="s">
        <v>14</v>
      </c>
      <c r="J16" s="32">
        <f t="shared" si="0"/>
        <v>312173.34000000003</v>
      </c>
    </row>
    <row r="17" spans="1:18" x14ac:dyDescent="0.25">
      <c r="A17" t="s">
        <v>17</v>
      </c>
      <c r="B17" s="31">
        <v>763356</v>
      </c>
      <c r="C17" s="124"/>
      <c r="D17" s="31">
        <v>673518</v>
      </c>
      <c r="E17" s="124"/>
      <c r="F17" s="30" t="s">
        <v>14</v>
      </c>
      <c r="G17" s="124"/>
      <c r="H17" s="30" t="s">
        <v>14</v>
      </c>
      <c r="I17" s="30" t="s">
        <v>14</v>
      </c>
      <c r="J17" s="32">
        <f t="shared" si="0"/>
        <v>1436874</v>
      </c>
    </row>
    <row r="18" spans="1:18" x14ac:dyDescent="0.25">
      <c r="A18" t="s">
        <v>16</v>
      </c>
      <c r="B18" s="31">
        <v>4264750</v>
      </c>
      <c r="C18" s="124"/>
      <c r="D18" s="31">
        <v>3513160</v>
      </c>
      <c r="E18" s="124"/>
      <c r="F18" s="30" t="s">
        <v>14</v>
      </c>
      <c r="G18" s="124"/>
      <c r="H18" s="30" t="s">
        <v>14</v>
      </c>
      <c r="I18" s="30" t="s">
        <v>14</v>
      </c>
      <c r="J18" s="32">
        <f t="shared" si="0"/>
        <v>7777910</v>
      </c>
    </row>
    <row r="19" spans="1:18" x14ac:dyDescent="0.25">
      <c r="A19" t="s">
        <v>13</v>
      </c>
      <c r="B19" s="30" t="s">
        <v>14</v>
      </c>
      <c r="C19" s="123" t="s">
        <v>103</v>
      </c>
      <c r="D19" s="30"/>
      <c r="E19" s="123"/>
      <c r="F19" s="31">
        <v>3466852.46</v>
      </c>
      <c r="G19" s="123"/>
      <c r="H19" s="30" t="s">
        <v>14</v>
      </c>
      <c r="I19" s="30" t="s">
        <v>14</v>
      </c>
      <c r="J19" s="32">
        <f t="shared" si="0"/>
        <v>3466852.46</v>
      </c>
    </row>
    <row r="20" spans="1:18" x14ac:dyDescent="0.25">
      <c r="A20" s="55" t="s">
        <v>15</v>
      </c>
      <c r="B20" s="30" t="s">
        <v>14</v>
      </c>
      <c r="C20" s="123"/>
      <c r="D20" s="31">
        <v>327830.36</v>
      </c>
      <c r="E20" s="124"/>
      <c r="F20" s="31">
        <v>378573.69</v>
      </c>
      <c r="G20" s="124"/>
      <c r="H20" s="30" t="s">
        <v>14</v>
      </c>
      <c r="I20" s="30" t="s">
        <v>14</v>
      </c>
      <c r="J20" s="32">
        <f t="shared" si="0"/>
        <v>706404.05</v>
      </c>
    </row>
    <row r="21" spans="1:18" ht="30" x14ac:dyDescent="0.25">
      <c r="A21" s="29" t="s">
        <v>23</v>
      </c>
      <c r="B21" s="30" t="s">
        <v>14</v>
      </c>
      <c r="C21" s="124" t="s">
        <v>104</v>
      </c>
      <c r="D21" s="30" t="s">
        <v>14</v>
      </c>
      <c r="E21" s="124" t="s">
        <v>104</v>
      </c>
      <c r="F21" s="31">
        <v>54686542</v>
      </c>
      <c r="G21" s="124"/>
      <c r="H21" s="30" t="s">
        <v>14</v>
      </c>
      <c r="I21" s="30" t="s">
        <v>14</v>
      </c>
      <c r="J21" s="32">
        <f t="shared" si="0"/>
        <v>54686542</v>
      </c>
      <c r="L21" s="28"/>
    </row>
    <row r="22" spans="1:18" ht="30" customHeight="1" x14ac:dyDescent="0.25">
      <c r="A22" s="26" t="s">
        <v>11</v>
      </c>
      <c r="B22" s="58">
        <f>SUM(B3:B21)</f>
        <v>184194823.13</v>
      </c>
      <c r="C22" s="58"/>
      <c r="D22" s="58">
        <f>SUM(D3:D21)</f>
        <v>171973090.62000003</v>
      </c>
      <c r="E22" s="58"/>
      <c r="F22" s="58">
        <f>SUM(F3:F21)</f>
        <v>241967347.25000003</v>
      </c>
      <c r="G22" s="58"/>
      <c r="H22" s="58">
        <f>SUM(H3:H21)</f>
        <v>2001072.7</v>
      </c>
      <c r="I22" s="58">
        <f>SUM(I3:I21)</f>
        <v>43891373.640000001</v>
      </c>
      <c r="J22" s="58">
        <f>SUM(J3:J21)</f>
        <v>644027707.34000003</v>
      </c>
    </row>
    <row r="24" spans="1:18" s="116" customFormat="1" x14ac:dyDescent="0.25"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8" s="118" customFormat="1" ht="12.75" x14ac:dyDescent="0.2">
      <c r="A25" s="121" t="s">
        <v>107</v>
      </c>
      <c r="L25" s="119"/>
      <c r="R25" s="120"/>
    </row>
    <row r="26" spans="1:18" s="118" customFormat="1" ht="2.25" customHeight="1" x14ac:dyDescent="0.2">
      <c r="A26" s="122"/>
      <c r="L26" s="119"/>
    </row>
    <row r="27" spans="1:18" s="118" customFormat="1" ht="12.75" x14ac:dyDescent="0.2">
      <c r="A27" s="121" t="s">
        <v>108</v>
      </c>
      <c r="L27" s="119"/>
    </row>
    <row r="28" spans="1:18" s="118" customFormat="1" ht="2.25" customHeight="1" x14ac:dyDescent="0.2">
      <c r="A28" s="122"/>
      <c r="L28" s="119"/>
    </row>
    <row r="29" spans="1:18" s="118" customFormat="1" ht="12.75" x14ac:dyDescent="0.2">
      <c r="A29" s="121" t="s">
        <v>109</v>
      </c>
      <c r="L29" s="119"/>
    </row>
    <row r="30" spans="1:18" s="118" customFormat="1" ht="2.25" customHeight="1" x14ac:dyDescent="0.2">
      <c r="A30" s="122"/>
      <c r="L30" s="119"/>
    </row>
    <row r="31" spans="1:18" s="118" customFormat="1" ht="12.75" x14ac:dyDescent="0.2">
      <c r="A31" s="130"/>
      <c r="L31" s="119"/>
    </row>
    <row r="32" spans="1:18" s="116" customFormat="1" x14ac:dyDescent="0.25">
      <c r="B32" s="117"/>
      <c r="C32" s="117"/>
      <c r="D32" s="117"/>
      <c r="E32" s="117"/>
      <c r="F32" s="117"/>
      <c r="G32" s="117"/>
      <c r="H32" s="117"/>
      <c r="I32" s="117"/>
      <c r="J32" s="117"/>
    </row>
  </sheetData>
  <pageMargins left="0" right="0" top="0.78740157480314965" bottom="0.78740157480314965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Unternehmen je Sektor</vt:lpstr>
      <vt:lpstr>Abdeckung</vt:lpstr>
      <vt:lpstr>Übersicht je Zahlung</vt:lpstr>
      <vt:lpstr>KSt</vt:lpstr>
      <vt:lpstr>GewSt</vt:lpstr>
      <vt:lpstr>Feldes_Förderabgabe</vt:lpstr>
      <vt:lpstr>Zahlungsart pro Unternehmen</vt:lpstr>
    </vt:vector>
  </TitlesOfParts>
  <Company>Warth &amp; Klein Grant Thornton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Christoph</dc:creator>
  <cp:lastModifiedBy>Heinrich, Christoph</cp:lastModifiedBy>
  <cp:lastPrinted>2019-09-20T10:33:45Z</cp:lastPrinted>
  <dcterms:created xsi:type="dcterms:W3CDTF">2017-07-06T20:12:50Z</dcterms:created>
  <dcterms:modified xsi:type="dcterms:W3CDTF">2021-01-13T22:54:49Z</dcterms:modified>
</cp:coreProperties>
</file>