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C:\Users\bartsc_tor\Desktop\Website Upload\"/>
    </mc:Choice>
  </mc:AlternateContent>
  <bookViews>
    <workbookView xWindow="0" yWindow="0" windowWidth="28800" windowHeight="11700"/>
  </bookViews>
  <sheets>
    <sheet name="Tabelle1" sheetId="1" r:id="rId1"/>
  </sheets>
  <definedNames>
    <definedName name="_xlnm.Print_Area" localSheetId="0">Tabelle1!$B:$XFD</definedName>
  </definedNames>
  <calcPr calcId="162913" iterateDelta="1E-4" concurrentCalc="0"/>
  <extLst>
    <ext xmlns:mx="http://schemas.microsoft.com/office/mac/excel/2008/main" uri="{7523E5D3-25F3-A5E0-1632-64F254C22452}">
      <mx:ArchID Flags="2"/>
    </ext>
  </extLst>
</workbook>
</file>

<file path=xl/calcChain.xml><?xml version="1.0" encoding="utf-8"?>
<calcChain xmlns="http://schemas.openxmlformats.org/spreadsheetml/2006/main">
  <c r="J141" i="1" l="1"/>
  <c r="I141" i="1"/>
  <c r="L141" i="1"/>
  <c r="K141" i="1"/>
  <c r="L143" i="1"/>
  <c r="C83" i="1"/>
  <c r="C71" i="1"/>
  <c r="C65" i="1"/>
  <c r="C91" i="1"/>
  <c r="C58" i="1"/>
  <c r="C55" i="1"/>
  <c r="C27" i="1"/>
  <c r="C10" i="1"/>
  <c r="C11" i="1"/>
  <c r="C12" i="1"/>
  <c r="C13" i="1"/>
  <c r="C14" i="1"/>
  <c r="C15" i="1"/>
  <c r="C16" i="1"/>
  <c r="C17" i="1"/>
  <c r="C18" i="1"/>
  <c r="C19" i="1"/>
  <c r="C20" i="1"/>
  <c r="C21" i="1"/>
  <c r="C22" i="1"/>
  <c r="C23" i="1"/>
  <c r="C24" i="1"/>
  <c r="C25" i="1"/>
  <c r="C26" i="1"/>
  <c r="C28" i="1"/>
  <c r="C29" i="1"/>
  <c r="C30" i="1"/>
  <c r="C32" i="1"/>
  <c r="C33" i="1"/>
  <c r="C34" i="1"/>
  <c r="C35" i="1"/>
  <c r="C36" i="1"/>
  <c r="C37" i="1"/>
  <c r="C38" i="1"/>
  <c r="C39" i="1"/>
  <c r="C40" i="1"/>
  <c r="C42" i="1"/>
  <c r="C43" i="1"/>
  <c r="C44" i="1"/>
  <c r="C45" i="1"/>
  <c r="C46" i="1"/>
  <c r="C47" i="1"/>
  <c r="C48" i="1"/>
  <c r="C50" i="1"/>
  <c r="C51" i="1"/>
  <c r="C52" i="1"/>
  <c r="C53" i="1"/>
  <c r="C54" i="1"/>
  <c r="C56" i="1"/>
  <c r="C57" i="1"/>
  <c r="C59" i="1"/>
  <c r="C60" i="1"/>
  <c r="C61" i="1"/>
  <c r="C62" i="1"/>
  <c r="C63" i="1"/>
  <c r="C64" i="1"/>
  <c r="C67" i="1"/>
  <c r="C68" i="1"/>
  <c r="C69" i="1"/>
  <c r="C70" i="1"/>
  <c r="C72" i="1"/>
  <c r="C73" i="1"/>
  <c r="C74" i="1"/>
  <c r="C75" i="1"/>
  <c r="C76" i="1"/>
  <c r="C77" i="1"/>
  <c r="C78" i="1"/>
  <c r="C79" i="1"/>
  <c r="C80" i="1"/>
  <c r="C81" i="1"/>
  <c r="C139" i="1"/>
  <c r="C138" i="1"/>
  <c r="C137" i="1"/>
  <c r="C136" i="1"/>
  <c r="C135" i="1"/>
  <c r="C134" i="1"/>
  <c r="C133" i="1"/>
  <c r="C132" i="1"/>
  <c r="C131" i="1"/>
  <c r="C130" i="1"/>
  <c r="C129" i="1"/>
  <c r="C128" i="1"/>
  <c r="C127" i="1"/>
  <c r="C126" i="1"/>
  <c r="C125" i="1"/>
  <c r="C124" i="1"/>
  <c r="C123" i="1"/>
  <c r="C122" i="1"/>
  <c r="C121" i="1"/>
  <c r="C120" i="1"/>
  <c r="C119" i="1"/>
  <c r="C118" i="1"/>
  <c r="C117" i="1"/>
  <c r="C116" i="1"/>
  <c r="C115" i="1"/>
  <c r="C114" i="1"/>
  <c r="C113" i="1"/>
  <c r="C112" i="1"/>
  <c r="C111" i="1"/>
  <c r="C110" i="1"/>
  <c r="C109" i="1"/>
  <c r="C108" i="1"/>
  <c r="C107" i="1"/>
  <c r="C106" i="1"/>
  <c r="C105" i="1"/>
  <c r="C104" i="1"/>
  <c r="C103" i="1"/>
  <c r="C102" i="1"/>
  <c r="C101" i="1"/>
  <c r="C100" i="1"/>
  <c r="C99" i="1"/>
  <c r="C98" i="1"/>
  <c r="C97" i="1"/>
  <c r="C96" i="1"/>
  <c r="C95" i="1"/>
  <c r="C94" i="1"/>
  <c r="C93" i="1"/>
  <c r="C92" i="1"/>
  <c r="C90" i="1"/>
  <c r="C89" i="1"/>
  <c r="C88" i="1"/>
  <c r="C87" i="1"/>
  <c r="C86" i="1"/>
  <c r="C85" i="1"/>
  <c r="C84" i="1"/>
  <c r="C82" i="1"/>
</calcChain>
</file>

<file path=xl/sharedStrings.xml><?xml version="1.0" encoding="utf-8"?>
<sst xmlns="http://schemas.openxmlformats.org/spreadsheetml/2006/main" count="612" uniqueCount="370">
  <si>
    <t>Monitoring:</t>
  </si>
  <si>
    <t>BMWi</t>
  </si>
  <si>
    <t>MSG</t>
  </si>
  <si>
    <t>07.08.2015; 09.09.15</t>
  </si>
  <si>
    <t>B</t>
  </si>
  <si>
    <t>31.06.16</t>
  </si>
  <si>
    <t>30.02.17</t>
  </si>
  <si>
    <t>31.09.17</t>
  </si>
  <si>
    <t>30.02.16</t>
  </si>
  <si>
    <t xml:space="preserve">
</t>
  </si>
  <si>
    <t>MSG (D)</t>
  </si>
  <si>
    <t>BMWi (D)</t>
  </si>
  <si>
    <t>31.08.18 + x</t>
  </si>
  <si>
    <t>Preparatory process</t>
  </si>
  <si>
    <t>EITI requirement 1.1</t>
  </si>
  <si>
    <t>EITI requirement 1.2</t>
  </si>
  <si>
    <t>EITI requirement 1.3</t>
  </si>
  <si>
    <t>EITI requirement 1.3.g</t>
  </si>
  <si>
    <t>EITI requirement 1.4</t>
  </si>
  <si>
    <t>EITI requirement 2.2</t>
  </si>
  <si>
    <t xml:space="preserve">Sectors still to be examined </t>
  </si>
  <si>
    <t>EITI requirements 3 and 4</t>
  </si>
  <si>
    <t>EITI requirement 1.4.a: exploring innovative approaches</t>
  </si>
  <si>
    <t>EITI requirement 4.1</t>
  </si>
  <si>
    <t>EITI requirement 4.2</t>
  </si>
  <si>
    <t>EITI requirements 4.1 and 4.2</t>
  </si>
  <si>
    <t>Further topics for D-EITI</t>
  </si>
  <si>
    <t xml:space="preserve">Preparing the D-EITI report (process steps) </t>
  </si>
  <si>
    <t>EITI requirement 5.2</t>
  </si>
  <si>
    <t>EITI requirement 5.1</t>
  </si>
  <si>
    <t>EITI requirement 5.2.a</t>
  </si>
  <si>
    <t>EITI requirement 2.1</t>
  </si>
  <si>
    <t>EITI requirement 7</t>
  </si>
  <si>
    <t>EITI requirement 7.2.c</t>
  </si>
  <si>
    <t>EITI requirement 1.6.b</t>
  </si>
  <si>
    <t>EITI requirement 6</t>
  </si>
  <si>
    <t>EITI requirement 3.9</t>
  </si>
  <si>
    <t>see above</t>
  </si>
  <si>
    <t>EITI requirement 3</t>
  </si>
  <si>
    <t>EITI requirement 3.11</t>
  </si>
  <si>
    <t>EITI requirement 3.12</t>
  </si>
  <si>
    <t xml:space="preserve">EITI requirement 3.2 </t>
  </si>
  <si>
    <t xml:space="preserve">EITI requirement 3.3 </t>
  </si>
  <si>
    <t>EITI requirement 3.4</t>
  </si>
  <si>
    <t>EITI requirement 3.5</t>
  </si>
  <si>
    <t>EITI requirement 3.6</t>
  </si>
  <si>
    <t>EITI requirement 3.7</t>
  </si>
  <si>
    <t>EITI requirement 3.8</t>
  </si>
  <si>
    <t>EITI requirement 3.10</t>
  </si>
  <si>
    <t>EITI requirements 1.4; 1.6.c; 7.2</t>
  </si>
  <si>
    <t>EITI requirement 1</t>
  </si>
  <si>
    <t>EITI requirements 1.3.g; 7.2</t>
  </si>
  <si>
    <t>EITI requirements 1.6.c; 7.2</t>
  </si>
  <si>
    <t>Relevant requirements in the EITI Standard</t>
  </si>
  <si>
    <t>Work processes must be defined and rules of cooperation within a new constellation must be clear.</t>
  </si>
  <si>
    <t>Time available to individual members might vary enormously. Details cannot be the object of consultation and discussion at MSG meetings.</t>
  </si>
  <si>
    <t>Candidature Application and workplan can only be submitted once the scope of reporting has been ascertained to some extent.</t>
  </si>
  <si>
    <t>Data pursuant to BilRUG will not be available until the end of 2017. Additional efforts will need to be made by industry for the calendar year 2016, since data will have to be delivered before the end of 2017.</t>
  </si>
  <si>
    <t>Coal mining in Germany to be phased out by 2018.</t>
  </si>
  <si>
    <t>There is no standardised definition of industrial minerals and metals. Materiality not clarified.</t>
  </si>
  <si>
    <t xml:space="preserve">It might not be possible to identify project-specific consumption taxes. </t>
  </si>
  <si>
    <t>Different types of taxes are collected at different levels of the federal structure.</t>
  </si>
  <si>
    <t>This is a reverse payment flow.</t>
  </si>
  <si>
    <t>Context unclear</t>
  </si>
  <si>
    <t>It is not clear how to deal with reporting not parallel to BilRUG.</t>
  </si>
  <si>
    <t>Cooperation within D-EITI is not institutionalised and there is no guarantee that the same individuals will remain on board. Posts in civil society organisations are project-funded, meaning the organisations have no resources for their engagement within D-EITI.</t>
  </si>
  <si>
    <t>Candidature Application and workplan are to be submitted at the end of 2015.</t>
  </si>
  <si>
    <t>D-EITI Secretariat</t>
  </si>
  <si>
    <t>D-EITI Secretariat and external sources</t>
  </si>
  <si>
    <t>Costs (EUR)</t>
  </si>
  <si>
    <t>Date (DD.MM.YY)</t>
  </si>
  <si>
    <t>ongoing as of 01.08.14</t>
  </si>
  <si>
    <t>ongoing</t>
  </si>
  <si>
    <t>01.12.2015 for 2016 and 01.12.16 for 2017</t>
  </si>
  <si>
    <t>Federal Chancellery</t>
  </si>
  <si>
    <t>MSG members</t>
  </si>
  <si>
    <t>MSG (D); D-EITI Secretariat (I)</t>
  </si>
  <si>
    <t>BMWi (I); D-EITI Secretariat (I); MSG (D)</t>
  </si>
  <si>
    <t>MSG (I); D-EITI Secretariat (I)</t>
  </si>
  <si>
    <t>SWG (I); D-EITI Secretariat (I)</t>
  </si>
  <si>
    <t>D-EITI Secretariat (I)</t>
  </si>
  <si>
    <t>SWG (I); MSG (D)</t>
  </si>
  <si>
    <t>SWG (I)</t>
  </si>
  <si>
    <t>MSG (I)</t>
  </si>
  <si>
    <t xml:space="preserve">D-EITI Secretariat (I) </t>
  </si>
  <si>
    <t>MSG (I and D)</t>
  </si>
  <si>
    <t>BMWi (I); D-EITI Secretariat (I)</t>
  </si>
  <si>
    <t>BMWi (D); D-EITI Secretariat (I)</t>
  </si>
  <si>
    <t>BMWi (I)</t>
  </si>
  <si>
    <t>MSG; D-EITI Secretariat</t>
  </si>
  <si>
    <t>Results</t>
  </si>
  <si>
    <t>A dedicated Secretariat supports the German government in designing the EITI process.</t>
  </si>
  <si>
    <t>Objective of the activity</t>
  </si>
  <si>
    <t>Stakeholder survey cuts down number of potential stakeholders and facilitates identification of stakeholders.</t>
  </si>
  <si>
    <t>Transparency Summit is held with future MSG members, representatives of government, industry and civil society, as well as international guests.</t>
  </si>
  <si>
    <t>General public informed about D-EITI and D-EITI Transparency Summit held</t>
  </si>
  <si>
    <t>ToR institutionalise cooperation.</t>
  </si>
  <si>
    <t>Draw up Terms of Reference for the D-EITI Secretariat as a neutral service provider for all three stakeholder groups, and agree these with the MSG.</t>
  </si>
  <si>
    <t>Role of the D-EITI Secretariat is defined.</t>
  </si>
  <si>
    <t>A working group is set up to explore the scope and objectives of D-EITI.</t>
  </si>
  <si>
    <t>Discussions in smaller groups effectively prepare the ground for MSG meetings.</t>
  </si>
  <si>
    <t xml:space="preserve">The fact that actors have already looked in detail at objectives and scope makes it easier to reach a consensus in the working group. </t>
  </si>
  <si>
    <t>D-EITI Secretariat drafts a workplan and sends it to MSG coordinators.</t>
  </si>
  <si>
    <t>The option of including industrial minerals and metals is explored.</t>
  </si>
  <si>
    <t>A paper is drawn up to enable the MSG to assess the option of including deep geothermal energy in D-EITI reporting, and re-submitted to the MSG for discussion.</t>
  </si>
  <si>
    <t>The special nature of the sector must be taken into account and a realistic solution found for the first EITI report.</t>
  </si>
  <si>
    <t>German Geothermal Association presents the topic at the MSG meeting on 09.09.2015.</t>
  </si>
  <si>
    <t>Aggregation of consumption taxes examined. Significance of consumption taxes for D-EITI identified.</t>
  </si>
  <si>
    <t>Terms of Reference drawn up, consultations ongoing</t>
  </si>
  <si>
    <t>The matter of subsidies is examined for its relevance for D-EITI.</t>
  </si>
  <si>
    <t>Scope of reporting for the first D-EITI report decided.</t>
  </si>
  <si>
    <t>Scope of reporting for the first D-EITI report decided</t>
  </si>
  <si>
    <t>Results of investigations distributed within the MSG</t>
  </si>
  <si>
    <t>Investigations reveal the significant nature of industrial minerals and metals for the extractive sector as a whole in Germany.</t>
  </si>
  <si>
    <t>The matter of reserves is explored as a possible additional topic.</t>
  </si>
  <si>
    <t>Investigation of the importance of reserves for D-EITI and elaboration of concrete recommendations for the MSG.</t>
  </si>
  <si>
    <t>Investigation of the importance of compensatory measures for D-EITI and elaboration of concrete recommendations for the MSG.</t>
  </si>
  <si>
    <t>The topic of water is investigated for its relevance for D-EITI.</t>
  </si>
  <si>
    <t>The Open Knowledge Foundation's Open Data concept is presented to the MSG and discussed.</t>
  </si>
  <si>
    <t>An MSG working group on open data and data visualisation is set up.</t>
  </si>
  <si>
    <t>Communication plan is implemented.</t>
  </si>
  <si>
    <t>Documentation of review and activities agreed in the progress report; activities agreed on are incorporated in the workplan.</t>
  </si>
  <si>
    <t xml:space="preserve">It is guaranteed that the personnel of the D-EITI Secretariat will remain at the disposal of the Secretariat until validation. </t>
  </si>
  <si>
    <t>The information materials produced by D-EITI are distributed at international level.</t>
  </si>
  <si>
    <t>Cooperation with stakeholders from other EITI countries strengthens the external image and credibility of the German EITI process.</t>
  </si>
  <si>
    <t>Start-up financing makes it possible to develop capacities in Germany.</t>
  </si>
  <si>
    <t>Appointment creates personal commitment to the EITI.</t>
  </si>
  <si>
    <t>Human resources capacities within the D-EITI Secretariat close gaps on all sides and ensure the long-term continuation of the process.</t>
  </si>
  <si>
    <t>Colour key</t>
  </si>
  <si>
    <t>achieved</t>
  </si>
  <si>
    <t>open</t>
  </si>
  <si>
    <t>1) Responsible for monitoring: D-EITI Secretariat</t>
  </si>
  <si>
    <t>2) Implementation status a regular point to be reported during MSG meetings</t>
  </si>
  <si>
    <t>D-EITI objectives</t>
  </si>
  <si>
    <t>Overarching category</t>
  </si>
  <si>
    <t>Consecutive no.</t>
  </si>
  <si>
    <t>Working group on objectives and scope</t>
  </si>
  <si>
    <t>Workplan</t>
  </si>
  <si>
    <t>Coal</t>
  </si>
  <si>
    <t>Industrial minerals and metals</t>
  </si>
  <si>
    <t>Deep geothermal energy</t>
  </si>
  <si>
    <t>Consumption taxes</t>
  </si>
  <si>
    <t>Subsidies</t>
  </si>
  <si>
    <t>Reserves and compensatory measures</t>
  </si>
  <si>
    <t>Water</t>
  </si>
  <si>
    <t>Communication</t>
  </si>
  <si>
    <t>Contracts</t>
  </si>
  <si>
    <t>Contextual information</t>
  </si>
  <si>
    <t>Evaluation of MSG governance</t>
  </si>
  <si>
    <t>A public kick-off event underscores the serious nature of implementation and generates more interest on the part of future stakeholders.</t>
  </si>
  <si>
    <t>Identify significance for D-EITI.</t>
  </si>
  <si>
    <t>Electricity and energy taxes can be identified manually by the government - but only for a limited number of companies; results of study distributed within the MSG.</t>
  </si>
  <si>
    <t>The matter of compensatory measures is explored as a possible additional topic.</t>
  </si>
  <si>
    <t>The tax authorities may only disclose payments received if the person or entity liable to pay tax waives entitlement to fiscal secrecy. Every individual company must waive the entitlement to fiscal secrecy separately.</t>
  </si>
  <si>
    <t>BMWi and organisations sending members to the MSG; D-EITI Secretariat</t>
  </si>
  <si>
    <t xml:space="preserve">The MSG agrees on a reporting period for the first D-EITI report. </t>
  </si>
  <si>
    <t>The MSG discusses how to include industrial minerals and metals.</t>
  </si>
  <si>
    <t>The MSG discusses the option of including deep geothermal energy.</t>
  </si>
  <si>
    <t>It is noted that there are no significant metal extraction activities in Germany; industrial minerals are extracted. The results are distributed within the MSG.</t>
  </si>
  <si>
    <t>It is difficult to make a distinction between deep geothermal energy and extractive activities as defined by the EITI. Only drilling is covered by mining law; heat extraction is not resource extraction. Pertinent payments cannot be clearly considered part of the extractive sector.</t>
  </si>
  <si>
    <t xml:space="preserve">The MSG decides how to deal with subsidiaries and trade tax for the first D-EITI report. </t>
  </si>
  <si>
    <t>The MSG decides whether to accept the recommendations for the first D-EITI report.</t>
  </si>
  <si>
    <t>The MSG decides on acceptance of first D-EITI report.</t>
  </si>
  <si>
    <t>The MSG notes new insights provided by first D-EITI report.</t>
  </si>
  <si>
    <t>The MSG decides on acceptance of second D-EITI report.</t>
  </si>
  <si>
    <t>Challenges and limitations for implementation of the D-EITI</t>
  </si>
  <si>
    <t>The MSG agrees on Terms of Reference for its work.</t>
  </si>
  <si>
    <t>D-EITI workplan - as at: 3 November 2015 (draft)</t>
  </si>
  <si>
    <t>Processing of experience of the D-EITI process for multi-stakeholder processes in other sectors.</t>
  </si>
  <si>
    <t>Follow-on financing allows civil society to continue to help shape the D-EITI process as the equal of other stakeholder groups.</t>
  </si>
  <si>
    <t>BMWi; D-EITI Secretariat</t>
  </si>
  <si>
    <t>SWG (I); MSG (I)</t>
  </si>
  <si>
    <t>SWG (I); D-EITI Secretariat (I); MSG (D)</t>
  </si>
  <si>
    <t>D-EITI Secretariat (I); MSG (D)</t>
  </si>
  <si>
    <t>D-EITI Secretariat (I); MSG (I)</t>
  </si>
  <si>
    <t>MSG; D-EITI Secretariat (I); MSG (D)</t>
  </si>
  <si>
    <t>External scoping study on the foundations, scope and formal requirements of EITI reporting.</t>
  </si>
  <si>
    <t>Scoping study used by the MSG and published.</t>
  </si>
  <si>
    <t>Legitimation of the EITI process inside Germany.</t>
  </si>
  <si>
    <t>ToR adopted by the MSG.</t>
  </si>
  <si>
    <t>D-EITI Secretariat established: http://www.d-eiti.de</t>
  </si>
  <si>
    <t>Working group established.</t>
  </si>
  <si>
    <t>Proposals drawn up for objectives.</t>
  </si>
  <si>
    <t>Proposals for objectives finalised; initial recommendations regarding scope elaborated.</t>
  </si>
  <si>
    <t>Workplan modified following feedback.</t>
  </si>
  <si>
    <t>Scope of reporting decided for the first D-EITI report.</t>
  </si>
  <si>
    <t xml:space="preserve">Subsidiaries: report produced.
</t>
  </si>
  <si>
    <t xml:space="preserve">Identification of the government facilities involved in levying trade tax.
</t>
  </si>
  <si>
    <t>Identification of relevant topics relating to the scope and objectives of D-EITI for each stakeholder group.</t>
  </si>
  <si>
    <t>First meeting of working group.</t>
  </si>
  <si>
    <t>Second meeting of working group.</t>
  </si>
  <si>
    <t>Workplan and Candidature Application translated into English and submitted to MSG for information purposes as an electronic circular.</t>
  </si>
  <si>
    <t>The option of including the quarrying (stone and earth) sector is explored.</t>
  </si>
  <si>
    <t>Meeting with the German Geothermal Association (Bundesverband Geothermie e.V.).</t>
  </si>
  <si>
    <t>A representative of the German Geothermal Association attends the next MSG meeting.</t>
  </si>
  <si>
    <t>Draft Terms of Reference (ToR) submitted.</t>
  </si>
  <si>
    <t>Independent review of compliance with the requirements laid out in the EITI Standard (validation) within 30 months of being granted EITI candidate status.</t>
  </si>
  <si>
    <t>Combination of the external evaluation of the EITI process with an evaluation of D-EITI governance (MSG and D-EITI Secretariat) - see below.</t>
  </si>
  <si>
    <t>Draft of a communication strategy.</t>
  </si>
  <si>
    <t>Communication plan approved by the MSG.</t>
  </si>
  <si>
    <t>Discussion of ways of dealing with the topic; working group to be established if necessary.</t>
  </si>
  <si>
    <t>Elaboration of information on the contribution made by the extractive sector to the national economy in Germany.</t>
  </si>
  <si>
    <t>Analysis of allocation of licenses.</t>
  </si>
  <si>
    <t>The MSG effectively oversees implementation of the EITI in Germany in line with the ToR and mandatory requirements laid out in the EITI Standard 2013.</t>
  </si>
  <si>
    <t>German government appoints Uwe Beckmeyer, Parliamentary State Secretary at the Federal Ministry for Economic Affairs and Energy, as EITI Champion.</t>
  </si>
  <si>
    <t>BMWi finances and commissions GIZ to set up a Secretariat, which is to act as service provider for the multi-stakeholder group (MSG) within the scope of D-EITI (to be accessible to all interest groups).</t>
  </si>
  <si>
    <t>Description of the legal framework and fiscal regime governing the extractive sector in Germany.</t>
  </si>
  <si>
    <t>Provision of an overview of main features of the extractive sector including all significant exploration activities.</t>
  </si>
  <si>
    <t>The MSG supports the analysis of state participation in the extractive industries.</t>
  </si>
  <si>
    <t>The MSG supports the analysis of the distribution of revenues from the extractive industries.</t>
  </si>
  <si>
    <t>The MSG decides on the optional use of the requirement to include further information on revenue management and expenditure.</t>
  </si>
  <si>
    <t>Producing the contextual information</t>
  </si>
  <si>
    <t>The MSG approves the contextual information for the first D-EITI report.</t>
  </si>
  <si>
    <t>Review of the additional value of D-EITI as distinct from BilRUG.</t>
  </si>
  <si>
    <t>Beneficial ownership</t>
  </si>
  <si>
    <t>The MSG decides on the optional use of transparency requirements with respect to beneficial ownership.</t>
  </si>
  <si>
    <t>The MSG decides on the optional use of transparency requirements with respect to the public disclosure of contracts and licenses.</t>
  </si>
  <si>
    <t>Register of licenses</t>
  </si>
  <si>
    <t>Review of existing register(s) of licences in Germany.</t>
  </si>
  <si>
    <t>The MSG discusses the implementation of the requirements regarding the register of licenses.</t>
  </si>
  <si>
    <t>The MSG supports the use of transparency requirements for the register of licenses and prepares the results for the contextual information.</t>
  </si>
  <si>
    <t>The MSG identifies material taxes and revenues to be included in the Candidature Application.</t>
  </si>
  <si>
    <t>Material payments as laid out in the EITI Standard</t>
  </si>
  <si>
    <t>Companies and government entities required to report</t>
  </si>
  <si>
    <t>Material payments must be identified.</t>
  </si>
  <si>
    <t>The MSG approves the appointment of the Independent Administrator.</t>
  </si>
  <si>
    <t>D-EITI Secretariat commissions the Independent Administrator.</t>
  </si>
  <si>
    <t>Quality control of the contextual information by the Independent Administrator.</t>
  </si>
  <si>
    <t>Terms of Reference for the Independent Administrator</t>
  </si>
  <si>
    <t>Using written circulars, the MSG approves the ToR for the Independent Administrator.</t>
  </si>
  <si>
    <t>Call for Applications for the post of Independent Administrator.</t>
  </si>
  <si>
    <t>Taxpayer waiver drafted and then approved by the MSG.</t>
  </si>
  <si>
    <t>The D-EITI Secretariat is involved in surveys, consultations and other information delivery processes for the EITI International Secretariat.</t>
  </si>
  <si>
    <t>First participation in consultations for validation for the EITI International Secretariat.</t>
  </si>
  <si>
    <t xml:space="preserve">Regular communication with other countries and the EITI International Secretariat on D-EITI. </t>
  </si>
  <si>
    <t>EITI International Secretariat</t>
  </si>
  <si>
    <t>EITI International Board decides that Germany complies with the EITI requirements and Germany is deemed to be EITI compliant. Reports must then be submitted on an annual basis.</t>
  </si>
  <si>
    <t>The MSG notes new insights provided by the second D-EITI report.</t>
  </si>
  <si>
    <t>Report produced on "implementing the EITI in G7, EU and OECD countries: a comparative study of planning, results and lessons learned".</t>
  </si>
  <si>
    <t>Sharing experience of implementation in Germany (process up to candidature) with other industrialised countries and emerging economies.</t>
  </si>
  <si>
    <t>Recommendations on use of EITI implementation in Germany for the EITI outreach strategy for BRICS and Eastern European states.</t>
  </si>
  <si>
    <t>Developing evaluation questions and an appropriate evaluation format.</t>
  </si>
  <si>
    <t>Annual evaluation of the work of the MSG within the framework of an anonymised survey of MSG members, deputies and the stakeholder groups they represent.</t>
  </si>
  <si>
    <t>Elaboration of a focal topic "Implementing the EITI in a Federal State" for an EITI International Board meeting to share experience gained in Germany with implementation.</t>
  </si>
  <si>
    <t>Interested countries are informed about Germany's experience of implementing the EITI in a federal state.</t>
  </si>
  <si>
    <t>Appointment of a senior individual as EITI Champion.</t>
  </si>
  <si>
    <t>The MSG regularly checks whether all members have the capacities they need to perform their duties and achieve the common goals of D-EITI; if appropriate, the MSG will draw up proposals to close capacity gaps.</t>
  </si>
  <si>
    <t>Quarrying (stone and earth)</t>
  </si>
  <si>
    <t>The option of including the coal sector is explored.</t>
  </si>
  <si>
    <t>EITI requirement 1.4.a and others</t>
  </si>
  <si>
    <t>Financial requirements</t>
  </si>
  <si>
    <t>Responsible 
I: for implementation 
D: for decision-making
SWG: sub-working group</t>
  </si>
  <si>
    <t>The intensive coordination workload cannot be undertaken with the capacities available within the BMWi. Hence, additional support is needed.</t>
  </si>
  <si>
    <t>Feasibility study as a preparation for Germany's EITI candidature.</t>
  </si>
  <si>
    <t>Feasibility study (only available in German) was published and used to contact additional stakeholders.</t>
  </si>
  <si>
    <t>Stakeholder involvement and scope of EITI for Germany not clear.</t>
  </si>
  <si>
    <t>Cabinet decides to implement the EITI and the German government makes a public statement to this end.</t>
  </si>
  <si>
    <t>Public statement made by the German government.</t>
  </si>
  <si>
    <t>Cabinet decision is a precondition for EITI implementation.</t>
  </si>
  <si>
    <t>various requirements</t>
  </si>
  <si>
    <t xml:space="preserve">German government establishes a multi-stakeholder group. The nomination process for the representatives of each stakeholder group was independent and free from any suggestion of coercion. Prior to this, Round Tables were held with open invitation to private industry and civil society to attend. The government stakeholder group is sensitised and involved through the Federation-Länder coordination meetings. </t>
  </si>
  <si>
    <t>MSG established; government commits to working with companies and civil society within a multi-stakeholder group.</t>
  </si>
  <si>
    <t>Terms of Reference for the D-EITI Secretariat drawn up, approved by the MSG, and published on the D-EITI website.</t>
  </si>
  <si>
    <t>Clear separation of the D-EITI Secretariat from the interests of the individual stakeholder groups.</t>
  </si>
  <si>
    <t>Consultation with the stakeholder groups behind the MSG members.</t>
  </si>
  <si>
    <t>Meeting of a working group to review the draft workplan and add additional activities.</t>
  </si>
  <si>
    <t>First draft of the workplan consolidated.</t>
  </si>
  <si>
    <t>Presentation and discussion of the working group's draft objectives in the MSG.</t>
  </si>
  <si>
    <t>The MSG adopts objectives (MSG meeting minutes (only in German) on 10.06.15).</t>
  </si>
  <si>
    <t>Workplan for EITI implementation and planning document for the MSG up to validation.</t>
  </si>
  <si>
    <t xml:space="preserve">Potash, salt, oil, natural gas, lignite are to be included in full (MSG meeting minutes (only in German) on 10.06.15 and 09.09.2015). Quarrying products (stone and earth) are to be presented in aggregate form. </t>
  </si>
  <si>
    <t>The MSG decides on 2016 (MSG meeting minutes (only in German) on 09.09.2015).</t>
  </si>
  <si>
    <t>German government submits the Candidature Application supported by the MSG to the EITI International Board with a view to obtaining EITI Candidate status.</t>
  </si>
  <si>
    <t>Proposal drawn up and distributed within the MSG. The MSG agrees to include the quarrying (stone and earth) sector with the following restrictions: 1. to be included in the contextual information in aggregated form; 2. companies obliged to report under the provisions of BilRUG, are to be included in the reconciliation report, once this Act comes into effect; 3. sector to be further monitored from a D-EITI stance (MSG meeting minutes on 09.09.2015).</t>
  </si>
  <si>
    <t xml:space="preserve">The quarrying (stone and earth) sector encompasses a large number of small companies; Payments made by the majority of these companies will fall below the agreed materiality threshold. </t>
  </si>
  <si>
    <t>MSG notes that metal extraction activities in Germany are not significant and that industrial minerals are essentially already covered by the quarrying (stone and earth), potash and salts sectors (MSG meeting minutes on 09.09.2015).</t>
  </si>
  <si>
    <t>Results distributed within the MSG.</t>
  </si>
  <si>
    <t>Meeting took place.</t>
  </si>
  <si>
    <t>Production of a report in German and English on processing experience gained in implementation (including candidature) in Germany, looking e.g. at implementation in an industrialised country and a federal state.</t>
  </si>
  <si>
    <t>Materiality and potential for project-specific presentation of consumption taxes explored.</t>
  </si>
  <si>
    <t>Materiality and feasibility could not be determined and should be further explored once the scope of the first reconciliation report has been decided (MSG meeting minute on 09.09.2015).</t>
  </si>
  <si>
    <t>Corporation tax (Körperschaftssteuer); mining royalties (Förderabgabe); acreage fees (Feldesabgabe); trade tax subject to further review; consumption taxes with reservations; materiality threshold in line with BilRUG set at EUR 100,000 (MSG meeting minutes on 10.06.15, confirmed on 09.09.15)</t>
  </si>
  <si>
    <t>Large companies (as laid out in BilRUG). Additional criteria in discussion (MSG meeting minutes on 10.06.15, confirmed on 09.09.15).</t>
  </si>
  <si>
    <t>Number of affected municipalities unclear.</t>
  </si>
  <si>
    <t>Terms of Reference drawn up; consultations ongoing.</t>
  </si>
  <si>
    <t>Agreement to identify subsidies and tax breaks relevant for D-EITI, and on how to present them.</t>
  </si>
  <si>
    <t>Shadow assessments (Schattenveranlagungen) cannot be realised in Germany; subsidies exist in the coal mining sector; different definitions of the term subsidy; indirect subsidies can be significant. Results of investigations distributed within the MSG.</t>
  </si>
  <si>
    <t xml:space="preserve">Inclusion of financial grants in the coal mining sector in the contextual information on the basis of the German government's report on subsidies; if applicable, inclusion of financial grants that exist outside the coal mining sector in the contextual information on the basis of the German government's report on subsidies (MSG meeting minutes on 09.09.2015).
</t>
  </si>
  <si>
    <t>Shadow assessments (Schattenveranlagungen) are not feasible in Germany.</t>
  </si>
  <si>
    <t>The MSG discusses the recommendations on how to deal with tax breaks.</t>
  </si>
  <si>
    <t xml:space="preserve">Importance for D-EITI needs to be specified. </t>
  </si>
  <si>
    <t>Possible relevance for D-EITI examined.</t>
  </si>
  <si>
    <t>Water is not a significant resource in Germany. Aspects of water pollution and lost water withdrawal charge could be significant. Results of investigations distributed within the MSG.</t>
  </si>
  <si>
    <t>Investigation of the importance of water in terms of environmental considerations and lost water withdrawal charges for D-EITI and elaboration of concrete proposals for the MSG.</t>
  </si>
  <si>
    <t>Identification of a link between Germany's energy transition (Energiewende) and EITI.</t>
  </si>
  <si>
    <t>The MSG discusses how to deal with German companies operating in the extractive sector in non-EITI countries.</t>
  </si>
  <si>
    <t>Operations abroad</t>
  </si>
  <si>
    <t>The ToR will also lay out additional topics to be investigated. If necessary, the D-EITI Secretariat will make relevant proposals at the 4th MSG meeting.</t>
  </si>
  <si>
    <t>Reporting templates developed for companies and government entities.</t>
  </si>
  <si>
    <t>Report has to be translated into English.</t>
  </si>
  <si>
    <t>Date of admission unknown.</t>
  </si>
  <si>
    <t>Up-to-date information on the implementation of D-EITI available to the general public.</t>
  </si>
  <si>
    <t>Open data and data visualisation</t>
  </si>
  <si>
    <t>The MSG decides on the preparation and implementation of a concept for data visualisation in the first D-EITI report.</t>
  </si>
  <si>
    <t>An internationally agreed standard (e.g. Open Contracting Data Standard, World Bank, PWYP, EITI International Secretariat) can provide a solution to data entry prior to reporting, which will facilitate the subsequent publishing and comparability at national and international level in line with the principles of open data. (This can change over time because of international partners.)</t>
  </si>
  <si>
    <t>Scope of first report to be specified.</t>
  </si>
  <si>
    <t>Support and advice for reporting process; recommendations for the decision to be taken by the MSG regarding the provision of open data and data visualisation within the scope of reporting.</t>
  </si>
  <si>
    <t>The MSG working group on objectives and scope proposes inserting in the contextual information a table giving an overview of mining royalties (Förderabgabe) broken down by resource type and federal state (see working group meeting minutes on 01.06.2015).</t>
  </si>
  <si>
    <t>Draft contextual information available.</t>
  </si>
  <si>
    <t>Contextual information is modified after feedback is received from the Independent Administrator.</t>
  </si>
  <si>
    <t>The MSG reviews the workplan at yearly intervals to identify any need to add more detail, expand the scope of reporting, or to include additional topics. The MSG shall document the discussions and decisions taken.</t>
  </si>
  <si>
    <t>Survey/study of additional value of implementing the EITI in Germany in comparison to the implementation of the EU Accounting Directive.</t>
  </si>
  <si>
    <t>Important D-EITI publications are available in English and are actively disseminated pursuant to an international communication strategy.</t>
  </si>
  <si>
    <t xml:space="preserve">The MSG and the D-EITI Secretariat ensure the active sharing of experiences gained in the implementation of D-EITI, by participating in international events, exchange fora, conferences, workshops etc. </t>
  </si>
  <si>
    <t>Experience gained during the process is continuously shared with the EITI International Secretariat.</t>
  </si>
  <si>
    <t>Report distributed within the MSG.</t>
  </si>
  <si>
    <t>Information processed for other (industrialised) countries interested in the EITI.</t>
  </si>
  <si>
    <t>Used for: 1. the D-EITI MSG and 2. other (future) multi-stakeholder processes in Germany.</t>
  </si>
  <si>
    <t>Regular MSG meetings; effective supervision of implementation of the D-EITI on the basis of the ToR.</t>
  </si>
  <si>
    <t>Decision about follow-on financing for civil society to further develop and underpin capacities.</t>
  </si>
  <si>
    <t>Subsidy agreements for civil society concluded until x.</t>
  </si>
  <si>
    <t>Comments as a section of the annual progress report.</t>
  </si>
  <si>
    <t>Sharing experience regarding democratic participation, public accessibility, knowledge networking and federalism, through close cooperation with Germany's representative (BMZ) on the EITI International Board and pertinent bodies.</t>
  </si>
  <si>
    <t>Interested countries are informed about Germany's experience with implementation of the EITI in a federal state.</t>
  </si>
  <si>
    <t>Cooperation with other federal ministries regarding the EITI (BMZ, Federal Foreign Office).</t>
  </si>
  <si>
    <t>Organising side-events and political participation in EITI events.</t>
  </si>
  <si>
    <t>Side-event at EITI International Board meeting in February 2016 in Peru; participation in the "alternative Rohstoffwoche" in October 2015; participation in the International Raw Materials Conference in November 2015.</t>
  </si>
  <si>
    <t>Participation in UK MSG meetings; participation of foreign (British and Dutch) visitors in D-EITI MSG meetings.</t>
  </si>
  <si>
    <t>Government and industry continue to make human resources available for participation in the process.</t>
  </si>
  <si>
    <t>The D-EITI Secretariat regularly offers trainings and workshops relating to D-EITI.</t>
  </si>
  <si>
    <t>The MSG regularly reviews the need for trainings and workshops to overcome information asymmetries and deficits.</t>
  </si>
  <si>
    <t>The MSG makes informed decisions; information asymmetries within the MSG are overcome.</t>
  </si>
  <si>
    <t>Civil society receives start-up funding for capacity development.</t>
  </si>
  <si>
    <t>Subsidy agreements for civil society until December 2015.</t>
  </si>
  <si>
    <t>The D-EITI Secretariat will produce the annual progress report for approval by the MSG.</t>
  </si>
  <si>
    <t>Comments drawn up by individual stakeholder groups relating to the objectives and scope of D-EITI, consolidated by the D-EITI Secretariat and shared with all other stakeholder groups.</t>
  </si>
  <si>
    <t>The EITI Secretariat submits the draft workplan to the MSG for modification and approval.</t>
  </si>
  <si>
    <t>The MSG members and the stakeholder groups they represent use the English information materials provided by the D-EITI Secretariat in order to inform their international contacts and networks about EITI implementation in Germany.</t>
  </si>
  <si>
    <t>In his capacity as Parliamentary State Secretary, Uwe Beckmeyer has direct links to parliament, which makes the process more inclusive.</t>
  </si>
  <si>
    <t>Initial identification of the scope accelerates the implementation process and lays the foundations for MSG discussions; the MSG will not need not identify everything by themselves; scoping study also creates transparency.</t>
  </si>
  <si>
    <t>Self-organisation of the stakeholder groups calls for initial information on possible scope; not all stakeholders have the requisite expertise and knowledge of EITI-relevant topics; binding implementation steps have to be identified clearly in order to enable participants to appreciate scope and detect possible additional topics.</t>
  </si>
  <si>
    <r>
      <t>Federalism in Germany: EITI implementation is only possible in cooperation between federal and state (</t>
    </r>
    <r>
      <rPr>
        <i/>
        <sz val="11"/>
        <color indexed="8"/>
        <rFont val="Arial"/>
        <family val="2"/>
      </rPr>
      <t>Länder</t>
    </r>
    <r>
      <rPr>
        <sz val="11"/>
        <color indexed="8"/>
        <rFont val="Arial"/>
        <family val="2"/>
      </rPr>
      <t>) governments; identification of relevant civil society organisations is a challenge, since Germany is not a resource-rich country. Additional value for the national level should be stressed to a greater extent.</t>
    </r>
  </si>
  <si>
    <t>3) Where necessary, responsible bodies keep sub-workplans and report to the D-EITI Secretariat, e.g. for D-EITI report, communication plan.</t>
  </si>
  <si>
    <t>Sub-working group notes that there are no EITI material payments in the sector, although there are subsidies. MSG agrees to describe the sector in the contextual information, including subsidies paid (MSG meeting minutes on 09.09.2015).</t>
  </si>
  <si>
    <t>Even though geothermal power is covered by the Federal Mining Act (Bundesberggesetz), it is not part of the traditional extractive sector.</t>
  </si>
  <si>
    <t>Preparation of a status report, additional material provided by the German Geothermal Association.</t>
  </si>
  <si>
    <t>Impossible to decide based on the available facts.</t>
  </si>
  <si>
    <t>MSG decides on the criteria for the selection of companies and government entities that are required to report.</t>
  </si>
  <si>
    <t xml:space="preserve">Due to the fiscal unity for corporation tax purposes (ertragsteuerliche Organschaft), the trade tax is paid not by the subsidiary but by the parent company. </t>
  </si>
  <si>
    <t>The MSG discusses how to deal with the topic based on the results of investigations.</t>
  </si>
  <si>
    <t>The MSG discusses how to deal with the issues based on the results of investigations.</t>
  </si>
  <si>
    <t>The provisions of the Federal Mining Act (Bundesberggesetz) do not cover water.</t>
  </si>
  <si>
    <t>Renewable energy/energy transition (Energiewende)</t>
  </si>
  <si>
    <t>D-EITI website is updated regularly and all relevant information is made available for the general public and the MSG internal section.</t>
  </si>
  <si>
    <t>First breakdown of the MSG's contextual information submitted.</t>
  </si>
  <si>
    <t>Contextual information and the reconciliation of company payments and government revenues are compiled in the first D-EITI report.</t>
  </si>
  <si>
    <t>The EITI Champion formally appoints the MSG members and deputies for a period of two years.</t>
  </si>
  <si>
    <t>The Open Knowledge Foundation compiles a first draft and basis for a technical (IT) concept for the publication of EITI data, which should also make for international comparability.</t>
  </si>
  <si>
    <t>The MSG discusses how to deal with the topic based on the results of the research.</t>
  </si>
  <si>
    <t>Further Investigation of the importance of tax breaks for D-EITI and elaboration of concrete recommendations for the MSG.</t>
  </si>
  <si>
    <r>
      <t xml:space="preserve">Source of funding </t>
    </r>
    <r>
      <rPr>
        <b/>
        <sz val="12"/>
        <color indexed="9"/>
        <rFont val="Arial"/>
        <family val="2"/>
      </rPr>
      <t>(inkind of participating organisations and institutions is not added in €)</t>
    </r>
  </si>
  <si>
    <t>The general public needs to be informed about EITI Sign-Up.</t>
  </si>
  <si>
    <t>Stakeholder groups mobilised for self-organisation in line with EITI requirements.</t>
  </si>
  <si>
    <t>The MSG decides which sectors will be covered by the first report.</t>
  </si>
  <si>
    <t>EITI International Board (D)</t>
  </si>
  <si>
    <t xml:space="preserve">Lower Saxony's NIBIS model is identified as an possible example to follow. </t>
  </si>
  <si>
    <t>D-EITI Secretariat (I), Independent Administrator (I)</t>
  </si>
  <si>
    <t>Obtaining information on production (and export) volumes and values.</t>
  </si>
  <si>
    <t>Activity (description), based and structured upon objectives</t>
  </si>
  <si>
    <t xml:space="preserve">1. Produce timely reports that are understandable and accessible to the general public and based on a transparent, open and innovative EITI process in Germany.
2. Process contextual information concerning the German extractive sector, with a view to promoting a broad debate on resource policy that includes aspects of sustainability (economic, environmental, and social).
3. Engage in understandable, commensurate and increasingly comprehensive reporting to the general public in compliance with the EITI Standard and in harmony with the EU Accounting and Transparency Directives. Concomitantly, additional value shall be generated.
4. Contribute to the further development of the EITI Standard and its implementation and acceptance as a de-facto global standard, to support the global striving for transparency and accountability as well as the fight against corruption in the extractive sector.
5. Share experience from the multi-stakeholder process, in particular with respect to participatory democracy, citizen engagement and knowledge transfer, and also with regard to EITI implementation in a federal state.
6. Substantially enhance Germany’s credibility as regards its political and financial support for EITI.
7. Ensure ongoing implementation of the D-EITI with the intended multi-stakeholder model while building capacity for broad-scale public debate.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</si>
</sst>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0.00\ &quot;€&quot;_-;\-* #,##0.00\ &quot;€&quot;_-;_-* &quot;-&quot;??\ &quot;€&quot;_-;_-@_-"/>
    <numFmt numFmtId="164" formatCode="dd/mm/yy;@"/>
    <numFmt numFmtId="165" formatCode="#,##0\ &quot;€&quot;"/>
    <numFmt numFmtId="166" formatCode="_(* #,##0_);_(* \(#,##0\);_(* \-??_);_(@_)"/>
    <numFmt numFmtId="167" formatCode="#,##0.00\ &quot;€&quot;"/>
  </numFmts>
  <fonts count="23" x14ac:knownFonts="1">
    <font>
      <sz val="10"/>
      <color theme="1"/>
      <name val="Arial"/>
      <family val="2"/>
    </font>
    <font>
      <b/>
      <sz val="10"/>
      <color theme="1"/>
      <name val="Arial"/>
      <family val="2"/>
    </font>
    <font>
      <sz val="11"/>
      <color indexed="8"/>
      <name val="Arial"/>
      <family val="2"/>
    </font>
    <font>
      <b/>
      <sz val="16"/>
      <color indexed="8"/>
      <name val="Arial"/>
      <family val="2"/>
    </font>
    <font>
      <b/>
      <sz val="14"/>
      <color indexed="8"/>
      <name val="Arial"/>
      <family val="2"/>
    </font>
    <font>
      <sz val="14"/>
      <color rgb="FF00B0F0"/>
      <name val="Arial"/>
      <family val="2"/>
    </font>
    <font>
      <b/>
      <sz val="13"/>
      <color indexed="8"/>
      <name val="Arial"/>
      <family val="2"/>
    </font>
    <font>
      <sz val="12"/>
      <color indexed="8"/>
      <name val="Arial"/>
      <family val="2"/>
    </font>
    <font>
      <sz val="13"/>
      <color indexed="8"/>
      <name val="Arial"/>
      <family val="2"/>
    </font>
    <font>
      <b/>
      <sz val="16"/>
      <color indexed="9"/>
      <name val="Arial"/>
      <family val="2"/>
    </font>
    <font>
      <sz val="16"/>
      <color indexed="9"/>
      <name val="Arial"/>
      <family val="2"/>
    </font>
    <font>
      <u/>
      <sz val="11"/>
      <color theme="10"/>
      <name val="Calibri"/>
      <family val="2"/>
      <charset val="1"/>
    </font>
    <font>
      <u/>
      <sz val="11"/>
      <color theme="10"/>
      <name val="Arial"/>
      <family val="2"/>
    </font>
    <font>
      <sz val="11"/>
      <name val="Arial"/>
      <family val="2"/>
    </font>
    <font>
      <sz val="11"/>
      <color rgb="FFFF0000"/>
      <name val="Arial"/>
      <family val="2"/>
    </font>
    <font>
      <b/>
      <sz val="11"/>
      <color indexed="8"/>
      <name val="Arial"/>
      <family val="2"/>
    </font>
    <font>
      <b/>
      <sz val="11"/>
      <name val="Arial"/>
      <family val="2"/>
    </font>
    <font>
      <b/>
      <sz val="16"/>
      <name val="Arial"/>
      <family val="2"/>
    </font>
    <font>
      <sz val="8"/>
      <name val="Arial"/>
      <family val="2"/>
    </font>
    <font>
      <i/>
      <sz val="11"/>
      <color indexed="8"/>
      <name val="Arial"/>
      <family val="2"/>
    </font>
    <font>
      <sz val="11"/>
      <color theme="1"/>
      <name val="Arial"/>
      <family val="2"/>
    </font>
    <font>
      <sz val="10"/>
      <color theme="1"/>
      <name val="Arial"/>
      <family val="2"/>
    </font>
    <font>
      <b/>
      <sz val="12"/>
      <color indexed="9"/>
      <name val="Arial"/>
      <family val="2"/>
    </font>
  </fonts>
  <fills count="10">
    <fill>
      <patternFill patternType="none"/>
    </fill>
    <fill>
      <patternFill patternType="gray125"/>
    </fill>
    <fill>
      <patternFill patternType="solid">
        <fgColor theme="0" tint="-0.34998626667073579"/>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indexed="13"/>
        <bgColor indexed="64"/>
      </patternFill>
    </fill>
    <fill>
      <patternFill patternType="solid">
        <fgColor theme="0" tint="-0.499984740745262"/>
        <bgColor indexed="64"/>
      </patternFill>
    </fill>
  </fills>
  <borders count="4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medium">
        <color auto="1"/>
      </bottom>
      <diagonal/>
    </border>
    <border>
      <left/>
      <right/>
      <top style="thin">
        <color auto="1"/>
      </top>
      <bottom/>
      <diagonal/>
    </border>
    <border>
      <left style="medium">
        <color auto="1"/>
      </left>
      <right style="thin">
        <color auto="1"/>
      </right>
      <top style="thin">
        <color auto="1"/>
      </top>
      <bottom/>
      <diagonal/>
    </border>
    <border>
      <left style="medium">
        <color auto="1"/>
      </left>
      <right/>
      <top style="thin">
        <color auto="1"/>
      </top>
      <bottom style="medium">
        <color auto="1"/>
      </bottom>
      <diagonal/>
    </border>
    <border>
      <left/>
      <right style="thin">
        <color auto="1"/>
      </right>
      <top/>
      <bottom style="thin">
        <color auto="1"/>
      </bottom>
      <diagonal/>
    </border>
    <border>
      <left style="medium">
        <color auto="1"/>
      </left>
      <right/>
      <top/>
      <bottom style="medium">
        <color auto="1"/>
      </bottom>
      <diagonal/>
    </border>
    <border>
      <left/>
      <right/>
      <top/>
      <bottom style="double">
        <color indexed="64"/>
      </bottom>
      <diagonal/>
    </border>
  </borders>
  <cellStyleXfs count="3">
    <xf numFmtId="0" fontId="0" fillId="0" borderId="0"/>
    <xf numFmtId="0" fontId="11" fillId="0" borderId="0" applyNumberFormat="0" applyFill="0" applyBorder="0" applyAlignment="0" applyProtection="0"/>
    <xf numFmtId="44" fontId="21" fillId="0" borderId="0" applyFont="0" applyFill="0" applyBorder="0" applyAlignment="0" applyProtection="0"/>
  </cellStyleXfs>
  <cellXfs count="285">
    <xf numFmtId="0" fontId="0" fillId="0" borderId="0" xfId="0"/>
    <xf numFmtId="0" fontId="2" fillId="0" borderId="0" xfId="0" applyFont="1" applyAlignment="1">
      <alignment wrapText="1"/>
    </xf>
    <xf numFmtId="0" fontId="3" fillId="0" borderId="2" xfId="0" applyFont="1" applyBorder="1" applyAlignment="1">
      <alignment horizontal="left" vertical="center" wrapText="1"/>
    </xf>
    <xf numFmtId="0" fontId="4" fillId="0" borderId="2" xfId="0" applyFont="1" applyBorder="1" applyAlignment="1">
      <alignment horizontal="left" vertical="top" wrapText="1"/>
    </xf>
    <xf numFmtId="0" fontId="3" fillId="0" borderId="2" xfId="0" applyFont="1" applyBorder="1" applyAlignment="1">
      <alignment horizontal="left" vertical="top" wrapText="1"/>
    </xf>
    <xf numFmtId="0" fontId="2" fillId="0" borderId="3" xfId="0" applyFont="1" applyBorder="1" applyAlignment="1">
      <alignment wrapText="1"/>
    </xf>
    <xf numFmtId="0" fontId="3" fillId="0" borderId="0" xfId="0" applyNumberFormat="1" applyFont="1" applyBorder="1" applyAlignment="1">
      <alignment horizontal="left" vertical="center" wrapText="1"/>
    </xf>
    <xf numFmtId="0" fontId="3" fillId="0" borderId="0" xfId="0" applyFont="1" applyBorder="1" applyAlignment="1">
      <alignment horizontal="left" vertical="center" wrapText="1"/>
    </xf>
    <xf numFmtId="0" fontId="3" fillId="0" borderId="0" xfId="0" applyFont="1" applyBorder="1" applyAlignment="1">
      <alignment horizontal="left" vertical="top" wrapText="1"/>
    </xf>
    <xf numFmtId="0" fontId="2" fillId="0" borderId="5" xfId="0" applyFont="1" applyBorder="1" applyAlignment="1">
      <alignment wrapText="1"/>
    </xf>
    <xf numFmtId="0" fontId="2" fillId="0" borderId="5" xfId="0" applyFont="1" applyBorder="1" applyAlignment="1">
      <alignment horizontal="left" wrapText="1"/>
    </xf>
    <xf numFmtId="0" fontId="7" fillId="0" borderId="0" xfId="0" applyFont="1" applyBorder="1" applyAlignment="1">
      <alignment horizontal="left" vertical="center" wrapText="1"/>
    </xf>
    <xf numFmtId="0" fontId="2" fillId="3" borderId="8" xfId="0" applyNumberFormat="1" applyFont="1" applyFill="1" applyBorder="1" applyAlignment="1">
      <alignment horizontal="left" vertical="top" wrapText="1"/>
    </xf>
    <xf numFmtId="16" fontId="2" fillId="3" borderId="8" xfId="0" applyNumberFormat="1" applyFont="1" applyFill="1" applyBorder="1" applyAlignment="1">
      <alignment horizontal="left" vertical="top" wrapText="1"/>
    </xf>
    <xf numFmtId="0" fontId="2" fillId="3" borderId="8" xfId="0" applyFont="1" applyFill="1" applyBorder="1" applyAlignment="1">
      <alignment horizontal="left" vertical="top" wrapText="1"/>
    </xf>
    <xf numFmtId="164" fontId="2" fillId="3" borderId="8" xfId="0" applyNumberFormat="1" applyFont="1" applyFill="1" applyBorder="1" applyAlignment="1">
      <alignment horizontal="left" vertical="top" wrapText="1"/>
    </xf>
    <xf numFmtId="165" fontId="2" fillId="3" borderId="8" xfId="0" applyNumberFormat="1" applyFont="1" applyFill="1" applyBorder="1" applyAlignment="1">
      <alignment horizontal="left" vertical="top" wrapText="1"/>
    </xf>
    <xf numFmtId="0" fontId="2" fillId="3" borderId="23" xfId="0" applyFont="1" applyFill="1" applyBorder="1" applyAlignment="1">
      <alignment horizontal="left" vertical="top" wrapText="1"/>
    </xf>
    <xf numFmtId="16" fontId="2" fillId="3" borderId="24" xfId="0" applyNumberFormat="1" applyFont="1" applyFill="1" applyBorder="1" applyAlignment="1">
      <alignment horizontal="left" vertical="top" wrapText="1"/>
    </xf>
    <xf numFmtId="0" fontId="2" fillId="3" borderId="7" xfId="0" applyFont="1" applyFill="1" applyBorder="1" applyAlignment="1">
      <alignment horizontal="left" vertical="top" wrapText="1"/>
    </xf>
    <xf numFmtId="0" fontId="2" fillId="3" borderId="25" xfId="0" applyNumberFormat="1" applyFont="1" applyFill="1" applyBorder="1" applyAlignment="1">
      <alignment horizontal="left" vertical="top" wrapText="1"/>
    </xf>
    <xf numFmtId="0" fontId="2" fillId="3" borderId="25" xfId="0" applyFont="1" applyFill="1" applyBorder="1" applyAlignment="1">
      <alignment horizontal="left" vertical="top" wrapText="1"/>
    </xf>
    <xf numFmtId="164" fontId="2" fillId="3" borderId="25" xfId="0" applyNumberFormat="1" applyFont="1" applyFill="1" applyBorder="1" applyAlignment="1">
      <alignment horizontal="left" vertical="top" wrapText="1"/>
    </xf>
    <xf numFmtId="165" fontId="2" fillId="3" borderId="25" xfId="0" applyNumberFormat="1" applyFont="1" applyFill="1" applyBorder="1" applyAlignment="1">
      <alignment horizontal="left" vertical="top" wrapText="1"/>
    </xf>
    <xf numFmtId="0" fontId="2" fillId="3" borderId="26" xfId="0" applyFont="1" applyFill="1" applyBorder="1" applyAlignment="1">
      <alignment horizontal="left" vertical="top" wrapText="1"/>
    </xf>
    <xf numFmtId="0" fontId="13" fillId="3" borderId="8" xfId="0" applyNumberFormat="1" applyFont="1" applyFill="1" applyBorder="1" applyAlignment="1">
      <alignment horizontal="left" vertical="top" wrapText="1"/>
    </xf>
    <xf numFmtId="0" fontId="13" fillId="3" borderId="8" xfId="0" applyFont="1" applyFill="1" applyBorder="1" applyAlignment="1">
      <alignment horizontal="left" vertical="top" wrapText="1"/>
    </xf>
    <xf numFmtId="164" fontId="13" fillId="3" borderId="8" xfId="0" applyNumberFormat="1" applyFont="1" applyFill="1" applyBorder="1" applyAlignment="1">
      <alignment horizontal="left" vertical="top" wrapText="1"/>
    </xf>
    <xf numFmtId="165" fontId="13" fillId="3" borderId="8" xfId="0" applyNumberFormat="1" applyFont="1" applyFill="1" applyBorder="1" applyAlignment="1">
      <alignment horizontal="left" vertical="top" wrapText="1"/>
    </xf>
    <xf numFmtId="0" fontId="13" fillId="3" borderId="23" xfId="0" applyFont="1" applyFill="1" applyBorder="1" applyAlignment="1">
      <alignment horizontal="left" vertical="top" wrapText="1"/>
    </xf>
    <xf numFmtId="0" fontId="2" fillId="3" borderId="24" xfId="0" applyFont="1" applyFill="1" applyBorder="1" applyAlignment="1">
      <alignment horizontal="left" vertical="top" wrapText="1"/>
    </xf>
    <xf numFmtId="0" fontId="12" fillId="3" borderId="8" xfId="1" applyFont="1" applyFill="1" applyBorder="1" applyAlignment="1">
      <alignment horizontal="left" vertical="top" wrapText="1"/>
    </xf>
    <xf numFmtId="0" fontId="2" fillId="3" borderId="8" xfId="0" applyFont="1" applyFill="1" applyBorder="1" applyAlignment="1">
      <alignment vertical="top" wrapText="1"/>
    </xf>
    <xf numFmtId="0" fontId="2" fillId="3" borderId="8" xfId="0" applyFont="1" applyFill="1" applyBorder="1" applyAlignment="1">
      <alignment vertical="center" wrapText="1"/>
    </xf>
    <xf numFmtId="0" fontId="2" fillId="4" borderId="8" xfId="0" applyNumberFormat="1" applyFont="1" applyFill="1" applyBorder="1" applyAlignment="1">
      <alignment horizontal="left" vertical="top" wrapText="1"/>
    </xf>
    <xf numFmtId="0" fontId="2" fillId="4" borderId="8" xfId="0" applyFont="1" applyFill="1" applyBorder="1" applyAlignment="1">
      <alignment horizontal="left" vertical="top" wrapText="1"/>
    </xf>
    <xf numFmtId="164" fontId="2" fillId="4" borderId="8" xfId="0" applyNumberFormat="1" applyFont="1" applyFill="1" applyBorder="1" applyAlignment="1">
      <alignment horizontal="left" vertical="top" wrapText="1"/>
    </xf>
    <xf numFmtId="165" fontId="2" fillId="4" borderId="8" xfId="0" applyNumberFormat="1" applyFont="1" applyFill="1" applyBorder="1" applyAlignment="1">
      <alignment horizontal="left" vertical="top" wrapText="1"/>
    </xf>
    <xf numFmtId="0" fontId="2" fillId="4" borderId="23" xfId="0" applyFont="1" applyFill="1" applyBorder="1" applyAlignment="1">
      <alignment horizontal="left" vertical="top" wrapText="1"/>
    </xf>
    <xf numFmtId="0" fontId="2" fillId="4" borderId="11" xfId="0" applyFont="1" applyFill="1" applyBorder="1" applyAlignment="1">
      <alignment horizontal="left" vertical="top" wrapText="1"/>
    </xf>
    <xf numFmtId="0" fontId="13" fillId="4" borderId="8" xfId="0" applyFont="1" applyFill="1" applyBorder="1" applyAlignment="1">
      <alignment horizontal="left" vertical="top" wrapText="1"/>
    </xf>
    <xf numFmtId="164" fontId="13" fillId="4" borderId="8" xfId="0" applyNumberFormat="1" applyFont="1" applyFill="1" applyBorder="1" applyAlignment="1">
      <alignment horizontal="left" vertical="top" wrapText="1"/>
    </xf>
    <xf numFmtId="0" fontId="2" fillId="0" borderId="0" xfId="0" applyFont="1" applyFill="1" applyAlignment="1">
      <alignment horizontal="left" wrapText="1"/>
    </xf>
    <xf numFmtId="0" fontId="13" fillId="3" borderId="24" xfId="0" applyFont="1" applyFill="1" applyBorder="1" applyAlignment="1">
      <alignment horizontal="left" vertical="top" wrapText="1"/>
    </xf>
    <xf numFmtId="0" fontId="2" fillId="0" borderId="8" xfId="0" applyNumberFormat="1" applyFont="1" applyFill="1" applyBorder="1" applyAlignment="1">
      <alignment horizontal="left" vertical="top" wrapText="1"/>
    </xf>
    <xf numFmtId="0" fontId="13" fillId="0" borderId="8" xfId="0" applyFont="1" applyFill="1" applyBorder="1" applyAlignment="1">
      <alignment vertical="top" wrapText="1"/>
    </xf>
    <xf numFmtId="0" fontId="13" fillId="0" borderId="8" xfId="0" applyFont="1" applyFill="1" applyBorder="1" applyAlignment="1">
      <alignment horizontal="left" vertical="top" wrapText="1"/>
    </xf>
    <xf numFmtId="164" fontId="13" fillId="0" borderId="8" xfId="0" applyNumberFormat="1" applyFont="1" applyFill="1" applyBorder="1" applyAlignment="1">
      <alignment horizontal="left" vertical="top" wrapText="1"/>
    </xf>
    <xf numFmtId="165" fontId="2" fillId="0" borderId="8" xfId="0" applyNumberFormat="1" applyFont="1" applyFill="1" applyBorder="1" applyAlignment="1">
      <alignment horizontal="left" vertical="top" wrapText="1"/>
    </xf>
    <xf numFmtId="0" fontId="2" fillId="0" borderId="23"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7" borderId="8" xfId="0" applyNumberFormat="1" applyFont="1" applyFill="1" applyBorder="1" applyAlignment="1">
      <alignment horizontal="left" vertical="top" wrapText="1"/>
    </xf>
    <xf numFmtId="0" fontId="13" fillId="4" borderId="24" xfId="0" applyFont="1" applyFill="1" applyBorder="1" applyAlignment="1">
      <alignment horizontal="left" vertical="top" wrapText="1"/>
    </xf>
    <xf numFmtId="0" fontId="14" fillId="0" borderId="8" xfId="0" applyFont="1" applyFill="1" applyBorder="1" applyAlignment="1">
      <alignment horizontal="left" vertical="top" wrapText="1"/>
    </xf>
    <xf numFmtId="0" fontId="2" fillId="4" borderId="7" xfId="0" applyFont="1" applyFill="1" applyBorder="1" applyAlignment="1">
      <alignment horizontal="left" vertical="top" wrapText="1"/>
    </xf>
    <xf numFmtId="0" fontId="2" fillId="0" borderId="0" xfId="0" applyFont="1" applyFill="1" applyBorder="1" applyAlignment="1">
      <alignment horizontal="left" wrapText="1"/>
    </xf>
    <xf numFmtId="0" fontId="13" fillId="4" borderId="8" xfId="0" applyFont="1" applyFill="1" applyBorder="1" applyAlignment="1">
      <alignment vertical="top" wrapText="1"/>
    </xf>
    <xf numFmtId="0" fontId="13" fillId="0" borderId="8" xfId="0" applyNumberFormat="1" applyFont="1" applyFill="1" applyBorder="1" applyAlignment="1">
      <alignment horizontal="left" vertical="top" wrapText="1"/>
    </xf>
    <xf numFmtId="0" fontId="13" fillId="0" borderId="24" xfId="0" applyFont="1" applyFill="1" applyBorder="1" applyAlignment="1">
      <alignment vertical="top" wrapText="1"/>
    </xf>
    <xf numFmtId="0" fontId="2" fillId="0" borderId="24" xfId="0" applyFont="1" applyFill="1" applyBorder="1" applyAlignment="1">
      <alignment horizontal="left" vertical="top" wrapText="1"/>
    </xf>
    <xf numFmtId="164" fontId="2" fillId="0" borderId="8" xfId="0" applyNumberFormat="1" applyFont="1" applyFill="1" applyBorder="1" applyAlignment="1">
      <alignment horizontal="left" vertical="top" wrapText="1"/>
    </xf>
    <xf numFmtId="0" fontId="13" fillId="0" borderId="24" xfId="0" applyFont="1" applyFill="1" applyBorder="1" applyAlignment="1">
      <alignment horizontal="left" vertical="top" wrapText="1"/>
    </xf>
    <xf numFmtId="0" fontId="2" fillId="3" borderId="11" xfId="0" applyFont="1" applyFill="1" applyBorder="1" applyAlignment="1">
      <alignment horizontal="left" vertical="top" wrapText="1"/>
    </xf>
    <xf numFmtId="0" fontId="2" fillId="0" borderId="11" xfId="0" applyFont="1" applyFill="1" applyBorder="1" applyAlignment="1">
      <alignment horizontal="left" vertical="top" wrapText="1"/>
    </xf>
    <xf numFmtId="16" fontId="2" fillId="0" borderId="8" xfId="0" applyNumberFormat="1" applyFont="1" applyFill="1" applyBorder="1" applyAlignment="1">
      <alignment horizontal="left" vertical="top" wrapText="1"/>
    </xf>
    <xf numFmtId="0" fontId="2" fillId="7" borderId="17" xfId="0" applyNumberFormat="1" applyFont="1" applyFill="1" applyBorder="1" applyAlignment="1">
      <alignment horizontal="left" vertical="top" wrapText="1"/>
    </xf>
    <xf numFmtId="0" fontId="2" fillId="0" borderId="17" xfId="0" applyFont="1" applyFill="1" applyBorder="1" applyAlignment="1">
      <alignment horizontal="left" vertical="top" wrapText="1"/>
    </xf>
    <xf numFmtId="164" fontId="2" fillId="0" borderId="17" xfId="0" applyNumberFormat="1" applyFont="1" applyFill="1" applyBorder="1" applyAlignment="1">
      <alignment horizontal="left" vertical="top" wrapText="1"/>
    </xf>
    <xf numFmtId="165" fontId="2" fillId="0" borderId="17" xfId="0" applyNumberFormat="1" applyFont="1" applyFill="1" applyBorder="1" applyAlignment="1">
      <alignment horizontal="left" vertical="top" wrapText="1"/>
    </xf>
    <xf numFmtId="0" fontId="2" fillId="0" borderId="28" xfId="0" applyFont="1" applyFill="1" applyBorder="1" applyAlignment="1">
      <alignment horizontal="left" vertical="top" wrapText="1"/>
    </xf>
    <xf numFmtId="0" fontId="2" fillId="7" borderId="8" xfId="0" applyFont="1" applyFill="1" applyBorder="1" applyAlignment="1">
      <alignment horizontal="left" vertical="top" wrapText="1"/>
    </xf>
    <xf numFmtId="0" fontId="14" fillId="0" borderId="24" xfId="0" applyFont="1" applyFill="1" applyBorder="1" applyAlignment="1">
      <alignment horizontal="left" vertical="top" wrapText="1"/>
    </xf>
    <xf numFmtId="164" fontId="2" fillId="7" borderId="8" xfId="0" applyNumberFormat="1" applyFont="1" applyFill="1" applyBorder="1" applyAlignment="1">
      <alignment horizontal="left" vertical="top" wrapText="1"/>
    </xf>
    <xf numFmtId="165" fontId="2" fillId="7" borderId="8" xfId="0" applyNumberFormat="1" applyFont="1" applyFill="1" applyBorder="1" applyAlignment="1">
      <alignment horizontal="left" vertical="top" wrapText="1"/>
    </xf>
    <xf numFmtId="166" fontId="2" fillId="7" borderId="23" xfId="0" applyNumberFormat="1" applyFont="1" applyFill="1" applyBorder="1" applyAlignment="1">
      <alignment horizontal="left" vertical="top" wrapText="1"/>
    </xf>
    <xf numFmtId="0" fontId="2" fillId="0" borderId="0" xfId="0" applyFont="1" applyFill="1" applyAlignment="1">
      <alignment wrapText="1"/>
    </xf>
    <xf numFmtId="0" fontId="2" fillId="8" borderId="8" xfId="0" applyNumberFormat="1" applyFont="1" applyFill="1" applyBorder="1" applyAlignment="1">
      <alignment horizontal="left" vertical="top" wrapText="1"/>
    </xf>
    <xf numFmtId="0" fontId="2" fillId="8" borderId="8" xfId="0" applyFont="1" applyFill="1" applyBorder="1" applyAlignment="1">
      <alignment horizontal="left" vertical="top" wrapText="1"/>
    </xf>
    <xf numFmtId="164" fontId="2" fillId="8" borderId="8" xfId="0" applyNumberFormat="1" applyFont="1" applyFill="1" applyBorder="1" applyAlignment="1">
      <alignment horizontal="left" vertical="top" wrapText="1"/>
    </xf>
    <xf numFmtId="165" fontId="2" fillId="8" borderId="8" xfId="0" applyNumberFormat="1" applyFont="1" applyFill="1" applyBorder="1" applyAlignment="1">
      <alignment horizontal="left" vertical="top" wrapText="1"/>
    </xf>
    <xf numFmtId="166" fontId="2" fillId="8" borderId="23" xfId="0" applyNumberFormat="1" applyFont="1" applyFill="1" applyBorder="1" applyAlignment="1">
      <alignment horizontal="left" vertical="top" wrapText="1"/>
    </xf>
    <xf numFmtId="166" fontId="2" fillId="0" borderId="23" xfId="0" applyNumberFormat="1" applyFont="1" applyFill="1" applyBorder="1" applyAlignment="1">
      <alignment horizontal="left" vertical="top" wrapText="1"/>
    </xf>
    <xf numFmtId="0" fontId="13" fillId="7" borderId="8" xfId="0" applyFont="1" applyFill="1" applyBorder="1" applyAlignment="1">
      <alignment horizontal="left" vertical="top" wrapText="1"/>
    </xf>
    <xf numFmtId="166" fontId="2" fillId="0" borderId="28" xfId="0" applyNumberFormat="1" applyFont="1" applyFill="1" applyBorder="1" applyAlignment="1">
      <alignment horizontal="left" vertical="top" wrapText="1"/>
    </xf>
    <xf numFmtId="0" fontId="2" fillId="4" borderId="25" xfId="0" applyFont="1" applyFill="1" applyBorder="1" applyAlignment="1">
      <alignment horizontal="left" vertical="top" wrapText="1"/>
    </xf>
    <xf numFmtId="0" fontId="2" fillId="0" borderId="7" xfId="0" applyNumberFormat="1" applyFont="1" applyFill="1" applyBorder="1" applyAlignment="1">
      <alignment horizontal="left" vertical="top" wrapText="1"/>
    </xf>
    <xf numFmtId="0" fontId="2" fillId="0" borderId="7" xfId="0" applyFont="1" applyFill="1" applyBorder="1" applyAlignment="1">
      <alignment horizontal="left" vertical="top" wrapText="1"/>
    </xf>
    <xf numFmtId="164" fontId="2" fillId="0" borderId="7" xfId="0" applyNumberFormat="1" applyFont="1" applyFill="1" applyBorder="1" applyAlignment="1">
      <alignment horizontal="left" vertical="top" wrapText="1"/>
    </xf>
    <xf numFmtId="165" fontId="2" fillId="0" borderId="7" xfId="0" applyNumberFormat="1"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17" xfId="0" applyNumberFormat="1" applyFont="1" applyFill="1" applyBorder="1" applyAlignment="1">
      <alignment horizontal="left" vertical="top" wrapText="1"/>
    </xf>
    <xf numFmtId="0" fontId="13" fillId="0" borderId="17" xfId="0" applyFont="1" applyFill="1" applyBorder="1" applyAlignment="1">
      <alignment horizontal="left" vertical="top" wrapText="1"/>
    </xf>
    <xf numFmtId="164" fontId="13" fillId="0" borderId="17" xfId="0" applyNumberFormat="1" applyFont="1" applyFill="1" applyBorder="1" applyAlignment="1">
      <alignment horizontal="left" vertical="top" wrapText="1"/>
    </xf>
    <xf numFmtId="165" fontId="13" fillId="0" borderId="17" xfId="0" applyNumberFormat="1" applyFont="1" applyFill="1" applyBorder="1" applyAlignment="1">
      <alignment horizontal="left" vertical="top" wrapText="1"/>
    </xf>
    <xf numFmtId="0" fontId="2" fillId="4" borderId="29" xfId="0" applyNumberFormat="1" applyFont="1" applyFill="1" applyBorder="1" applyAlignment="1">
      <alignment horizontal="left" vertical="top" wrapText="1"/>
    </xf>
    <xf numFmtId="0" fontId="2" fillId="4" borderId="29" xfId="0" applyFont="1" applyFill="1" applyBorder="1" applyAlignment="1">
      <alignment horizontal="left" vertical="top" wrapText="1"/>
    </xf>
    <xf numFmtId="164" fontId="2" fillId="4" borderId="29" xfId="0" applyNumberFormat="1" applyFont="1" applyFill="1" applyBorder="1" applyAlignment="1">
      <alignment horizontal="left" vertical="top" wrapText="1"/>
    </xf>
    <xf numFmtId="16" fontId="2" fillId="4" borderId="8" xfId="0" applyNumberFormat="1" applyFont="1" applyFill="1" applyBorder="1" applyAlignment="1">
      <alignment horizontal="left" vertical="top" wrapText="1"/>
    </xf>
    <xf numFmtId="166" fontId="2" fillId="3" borderId="23" xfId="0" applyNumberFormat="1" applyFont="1" applyFill="1" applyBorder="1" applyAlignment="1">
      <alignment horizontal="left" vertical="top" wrapText="1"/>
    </xf>
    <xf numFmtId="0" fontId="13" fillId="8" borderId="8" xfId="0" applyFont="1" applyFill="1" applyBorder="1" applyAlignment="1">
      <alignment horizontal="left" vertical="top" wrapText="1"/>
    </xf>
    <xf numFmtId="0" fontId="13" fillId="7" borderId="8" xfId="0" applyNumberFormat="1" applyFont="1" applyFill="1" applyBorder="1" applyAlignment="1">
      <alignment horizontal="left" vertical="top" wrapText="1"/>
    </xf>
    <xf numFmtId="165" fontId="2" fillId="0" borderId="8" xfId="0" applyNumberFormat="1" applyFont="1" applyBorder="1" applyAlignment="1">
      <alignment horizontal="left" wrapText="1"/>
    </xf>
    <xf numFmtId="165" fontId="2" fillId="8" borderId="8" xfId="0" applyNumberFormat="1" applyFont="1" applyFill="1" applyBorder="1" applyAlignment="1">
      <alignment horizontal="left" wrapText="1"/>
    </xf>
    <xf numFmtId="0" fontId="2" fillId="8" borderId="23" xfId="0" applyFont="1" applyFill="1" applyBorder="1" applyAlignment="1">
      <alignment horizontal="left" vertical="top" wrapText="1"/>
    </xf>
    <xf numFmtId="165" fontId="2" fillId="4" borderId="8" xfId="0" applyNumberFormat="1" applyFont="1" applyFill="1" applyBorder="1" applyAlignment="1">
      <alignment horizontal="left" wrapText="1"/>
    </xf>
    <xf numFmtId="0" fontId="2" fillId="8" borderId="17" xfId="0" applyNumberFormat="1" applyFont="1" applyFill="1" applyBorder="1" applyAlignment="1">
      <alignment horizontal="left" vertical="top" wrapText="1"/>
    </xf>
    <xf numFmtId="0" fontId="2" fillId="8" borderId="17" xfId="0" applyFont="1" applyFill="1" applyBorder="1" applyAlignment="1">
      <alignment horizontal="left" vertical="top" wrapText="1"/>
    </xf>
    <xf numFmtId="165" fontId="2" fillId="8" borderId="17" xfId="0" applyNumberFormat="1" applyFont="1" applyFill="1" applyBorder="1" applyAlignment="1">
      <alignment horizontal="left" vertical="top" wrapText="1"/>
    </xf>
    <xf numFmtId="0" fontId="2" fillId="8" borderId="28" xfId="0" applyFont="1" applyFill="1" applyBorder="1" applyAlignment="1">
      <alignment horizontal="left" vertical="top" wrapText="1"/>
    </xf>
    <xf numFmtId="165" fontId="2" fillId="4" borderId="29" xfId="0" applyNumberFormat="1" applyFont="1" applyFill="1" applyBorder="1" applyAlignment="1">
      <alignment horizontal="left" wrapText="1"/>
    </xf>
    <xf numFmtId="166" fontId="2" fillId="4" borderId="30" xfId="0" applyNumberFormat="1" applyFont="1" applyFill="1" applyBorder="1" applyAlignment="1">
      <alignment horizontal="left" vertical="top" wrapText="1"/>
    </xf>
    <xf numFmtId="165" fontId="2" fillId="3" borderId="8" xfId="0" applyNumberFormat="1" applyFont="1" applyFill="1" applyBorder="1" applyAlignment="1">
      <alignment horizontal="left" wrapText="1"/>
    </xf>
    <xf numFmtId="166" fontId="2" fillId="4" borderId="23" xfId="0" applyNumberFormat="1" applyFont="1" applyFill="1" applyBorder="1" applyAlignment="1">
      <alignment horizontal="left" vertical="top" wrapText="1"/>
    </xf>
    <xf numFmtId="0" fontId="2" fillId="0" borderId="8" xfId="0" applyNumberFormat="1" applyFont="1" applyBorder="1" applyAlignment="1">
      <alignment horizontal="left" vertical="top" wrapText="1"/>
    </xf>
    <xf numFmtId="0" fontId="2" fillId="0" borderId="8" xfId="0" applyFont="1" applyBorder="1" applyAlignment="1">
      <alignment horizontal="left" vertical="top" wrapText="1"/>
    </xf>
    <xf numFmtId="0" fontId="2" fillId="0" borderId="17" xfId="0" applyNumberFormat="1" applyFont="1" applyBorder="1" applyAlignment="1">
      <alignment horizontal="left" vertical="top" wrapText="1"/>
    </xf>
    <xf numFmtId="0" fontId="2" fillId="0" borderId="0" xfId="0" applyFont="1" applyBorder="1" applyAlignment="1">
      <alignment wrapText="1"/>
    </xf>
    <xf numFmtId="0" fontId="2" fillId="0" borderId="0" xfId="0" applyFont="1" applyBorder="1" applyAlignment="1">
      <alignment horizontal="left" wrapText="1"/>
    </xf>
    <xf numFmtId="0" fontId="2" fillId="3" borderId="32" xfId="0" applyFont="1" applyFill="1" applyBorder="1" applyAlignment="1">
      <alignment horizontal="left" vertical="top" wrapText="1"/>
    </xf>
    <xf numFmtId="0" fontId="13" fillId="3" borderId="11" xfId="0" applyFont="1" applyFill="1" applyBorder="1" applyAlignment="1">
      <alignment horizontal="left" vertical="top" wrapText="1"/>
    </xf>
    <xf numFmtId="0" fontId="2" fillId="4" borderId="31" xfId="0" applyFont="1" applyFill="1" applyBorder="1" applyAlignment="1">
      <alignment horizontal="left" vertical="top" wrapText="1"/>
    </xf>
    <xf numFmtId="0" fontId="2" fillId="0" borderId="31" xfId="0" applyFont="1" applyFill="1" applyBorder="1" applyAlignment="1">
      <alignment horizontal="left" vertical="top" wrapText="1"/>
    </xf>
    <xf numFmtId="0" fontId="2" fillId="0" borderId="32" xfId="0" applyFont="1" applyFill="1" applyBorder="1" applyAlignment="1">
      <alignment horizontal="left" vertical="top" wrapText="1"/>
    </xf>
    <xf numFmtId="166" fontId="2" fillId="7" borderId="11" xfId="0" applyNumberFormat="1" applyFont="1" applyFill="1" applyBorder="1" applyAlignment="1">
      <alignment horizontal="left" vertical="top" wrapText="1"/>
    </xf>
    <xf numFmtId="166" fontId="2" fillId="8" borderId="11" xfId="0" applyNumberFormat="1" applyFont="1" applyFill="1" applyBorder="1" applyAlignment="1">
      <alignment horizontal="left" vertical="top" wrapText="1"/>
    </xf>
    <xf numFmtId="166" fontId="2" fillId="0" borderId="11" xfId="0" applyNumberFormat="1" applyFont="1" applyFill="1" applyBorder="1" applyAlignment="1">
      <alignment horizontal="left" vertical="top" wrapText="1"/>
    </xf>
    <xf numFmtId="166" fontId="2" fillId="3" borderId="11" xfId="0" applyNumberFormat="1" applyFont="1" applyFill="1" applyBorder="1" applyAlignment="1">
      <alignment horizontal="left" vertical="top" wrapText="1"/>
    </xf>
    <xf numFmtId="0" fontId="2" fillId="8" borderId="11" xfId="0" applyFont="1" applyFill="1" applyBorder="1" applyAlignment="1">
      <alignment horizontal="left" vertical="top" wrapText="1"/>
    </xf>
    <xf numFmtId="166" fontId="2" fillId="4" borderId="32" xfId="0" applyNumberFormat="1" applyFont="1" applyFill="1" applyBorder="1" applyAlignment="1">
      <alignment horizontal="left" vertical="top" wrapText="1"/>
    </xf>
    <xf numFmtId="166" fontId="2" fillId="4" borderId="11" xfId="0" applyNumberFormat="1" applyFont="1" applyFill="1" applyBorder="1" applyAlignment="1">
      <alignment horizontal="left" vertical="top" wrapText="1"/>
    </xf>
    <xf numFmtId="166" fontId="2" fillId="0" borderId="33" xfId="0" applyNumberFormat="1" applyFont="1" applyFill="1" applyBorder="1" applyAlignment="1">
      <alignment horizontal="left" vertical="top" wrapText="1"/>
    </xf>
    <xf numFmtId="0" fontId="0" fillId="0" borderId="0" xfId="0" applyAlignment="1">
      <alignment vertical="center"/>
    </xf>
    <xf numFmtId="0" fontId="2" fillId="3" borderId="10" xfId="0" applyFont="1" applyFill="1" applyBorder="1" applyAlignment="1">
      <alignment horizontal="left" vertical="top" wrapText="1"/>
    </xf>
    <xf numFmtId="0" fontId="13" fillId="3" borderId="8" xfId="0" applyFont="1" applyFill="1" applyBorder="1" applyAlignment="1">
      <alignment vertical="top" wrapText="1"/>
    </xf>
    <xf numFmtId="0" fontId="15" fillId="6" borderId="22" xfId="0" applyFont="1" applyFill="1" applyBorder="1" applyAlignment="1">
      <alignment vertical="center" wrapText="1"/>
    </xf>
    <xf numFmtId="0" fontId="16" fillId="6" borderId="8" xfId="0" applyFont="1" applyFill="1" applyBorder="1" applyAlignment="1">
      <alignment vertical="center" wrapText="1"/>
    </xf>
    <xf numFmtId="0" fontId="3" fillId="0" borderId="0" xfId="0" applyFont="1" applyFill="1" applyBorder="1" applyAlignment="1">
      <alignment horizontal="center" vertical="center" wrapText="1"/>
    </xf>
    <xf numFmtId="0" fontId="15" fillId="6" borderId="22" xfId="0" applyFont="1" applyFill="1" applyBorder="1" applyAlignment="1">
      <alignment horizontal="center" vertical="center" wrapText="1"/>
    </xf>
    <xf numFmtId="0" fontId="15" fillId="6" borderId="8" xfId="0" applyFont="1" applyFill="1" applyBorder="1" applyAlignment="1">
      <alignment horizontal="center" vertical="center" wrapText="1"/>
    </xf>
    <xf numFmtId="0" fontId="16" fillId="6" borderId="8" xfId="0" applyFont="1" applyFill="1" applyBorder="1" applyAlignment="1">
      <alignment horizontal="center" vertical="center" wrapText="1"/>
    </xf>
    <xf numFmtId="0" fontId="1" fillId="0" borderId="0" xfId="0" applyFont="1" applyAlignment="1">
      <alignment horizontal="center" vertical="center"/>
    </xf>
    <xf numFmtId="0" fontId="15" fillId="6" borderId="17" xfId="0" applyFont="1" applyFill="1" applyBorder="1" applyAlignment="1">
      <alignment horizontal="center" vertical="center" wrapText="1"/>
    </xf>
    <xf numFmtId="0" fontId="2" fillId="7" borderId="7" xfId="0" applyNumberFormat="1" applyFont="1" applyFill="1" applyBorder="1" applyAlignment="1">
      <alignment horizontal="left" vertical="top" wrapText="1"/>
    </xf>
    <xf numFmtId="0" fontId="2" fillId="0" borderId="7" xfId="0" applyFont="1" applyFill="1" applyBorder="1" applyAlignment="1">
      <alignment vertical="top" wrapText="1"/>
    </xf>
    <xf numFmtId="164" fontId="13" fillId="0" borderId="7" xfId="0" applyNumberFormat="1" applyFont="1" applyFill="1" applyBorder="1" applyAlignment="1">
      <alignment horizontal="left" vertical="top" wrapText="1"/>
    </xf>
    <xf numFmtId="0" fontId="13" fillId="3" borderId="25" xfId="0" applyFont="1" applyFill="1" applyBorder="1" applyAlignment="1">
      <alignment horizontal="left" vertical="top" wrapText="1"/>
    </xf>
    <xf numFmtId="0" fontId="2" fillId="0" borderId="7" xfId="1" applyFont="1" applyFill="1" applyBorder="1" applyAlignment="1">
      <alignment horizontal="left" vertical="top" wrapText="1"/>
    </xf>
    <xf numFmtId="16" fontId="2" fillId="0" borderId="7" xfId="0" applyNumberFormat="1" applyFont="1" applyFill="1" applyBorder="1" applyAlignment="1">
      <alignment horizontal="left" vertical="top" wrapText="1"/>
    </xf>
    <xf numFmtId="0" fontId="0" fillId="0" borderId="34" xfId="0" applyBorder="1"/>
    <xf numFmtId="0" fontId="2" fillId="7" borderId="25" xfId="0" applyNumberFormat="1" applyFont="1" applyFill="1" applyBorder="1" applyAlignment="1">
      <alignment horizontal="left" vertical="top" wrapText="1"/>
    </xf>
    <xf numFmtId="0" fontId="2" fillId="0" borderId="25" xfId="0" applyFont="1" applyFill="1" applyBorder="1" applyAlignment="1">
      <alignment horizontal="left" vertical="top" wrapText="1"/>
    </xf>
    <xf numFmtId="165" fontId="2" fillId="0" borderId="25" xfId="0" applyNumberFormat="1" applyFont="1" applyFill="1" applyBorder="1" applyAlignment="1">
      <alignment horizontal="left" vertical="top" wrapText="1"/>
    </xf>
    <xf numFmtId="0" fontId="2" fillId="0" borderId="15" xfId="0" applyFont="1" applyFill="1" applyBorder="1" applyAlignment="1">
      <alignment horizontal="left" vertical="top" wrapText="1"/>
    </xf>
    <xf numFmtId="16" fontId="2" fillId="0" borderId="17" xfId="0" applyNumberFormat="1" applyFont="1" applyFill="1" applyBorder="1" applyAlignment="1">
      <alignment horizontal="left" vertical="top" wrapText="1"/>
    </xf>
    <xf numFmtId="166" fontId="2" fillId="0" borderId="26" xfId="0" applyNumberFormat="1" applyFont="1" applyFill="1" applyBorder="1" applyAlignment="1">
      <alignment horizontal="left" vertical="top" wrapText="1"/>
    </xf>
    <xf numFmtId="166" fontId="2" fillId="0" borderId="35" xfId="0" applyNumberFormat="1" applyFont="1" applyFill="1" applyBorder="1" applyAlignment="1">
      <alignment horizontal="left" vertical="top" wrapText="1"/>
    </xf>
    <xf numFmtId="166" fontId="2" fillId="0" borderId="36" xfId="0" applyNumberFormat="1" applyFont="1" applyFill="1" applyBorder="1" applyAlignment="1">
      <alignment horizontal="left" vertical="top" wrapText="1"/>
    </xf>
    <xf numFmtId="0" fontId="13" fillId="7" borderId="7" xfId="0" applyNumberFormat="1" applyFont="1" applyFill="1" applyBorder="1" applyAlignment="1">
      <alignment horizontal="left" vertical="top" wrapText="1"/>
    </xf>
    <xf numFmtId="0" fontId="13" fillId="0" borderId="7" xfId="0" applyFont="1" applyFill="1" applyBorder="1" applyAlignment="1">
      <alignment horizontal="left" vertical="top" wrapText="1"/>
    </xf>
    <xf numFmtId="0" fontId="16" fillId="6" borderId="22" xfId="0" applyFont="1" applyFill="1" applyBorder="1" applyAlignment="1">
      <alignment vertical="center" wrapText="1"/>
    </xf>
    <xf numFmtId="0" fontId="2" fillId="8" borderId="15" xfId="0" applyFont="1" applyFill="1" applyBorder="1" applyAlignment="1">
      <alignment horizontal="left" vertical="top" wrapText="1"/>
    </xf>
    <xf numFmtId="0" fontId="8" fillId="0" borderId="0" xfId="0" applyFont="1" applyFill="1" applyAlignment="1">
      <alignment horizontal="left" vertical="center" wrapText="1"/>
    </xf>
    <xf numFmtId="0" fontId="0" fillId="0" borderId="0" xfId="0" applyFill="1"/>
    <xf numFmtId="0" fontId="0" fillId="0" borderId="0" xfId="0" applyBorder="1"/>
    <xf numFmtId="0" fontId="15" fillId="6" borderId="11" xfId="0" applyFont="1" applyFill="1" applyBorder="1" applyAlignment="1">
      <alignment horizontal="center" vertical="center" wrapText="1"/>
    </xf>
    <xf numFmtId="0" fontId="2" fillId="3" borderId="24" xfId="0" applyFont="1" applyFill="1" applyBorder="1" applyAlignment="1">
      <alignment horizontal="center" vertical="top" wrapText="1"/>
    </xf>
    <xf numFmtId="0" fontId="2" fillId="4" borderId="11" xfId="0" applyFont="1" applyFill="1" applyBorder="1" applyAlignment="1">
      <alignment vertical="top" wrapText="1"/>
    </xf>
    <xf numFmtId="0" fontId="2" fillId="4" borderId="8" xfId="0" applyFont="1" applyFill="1" applyBorder="1" applyAlignment="1">
      <alignment vertical="top" wrapText="1"/>
    </xf>
    <xf numFmtId="0" fontId="2" fillId="4" borderId="7" xfId="0" applyNumberFormat="1" applyFont="1" applyFill="1" applyBorder="1" applyAlignment="1">
      <alignment horizontal="left" vertical="top" wrapText="1"/>
    </xf>
    <xf numFmtId="0" fontId="2" fillId="4" borderId="7" xfId="0" applyFont="1" applyFill="1" applyBorder="1" applyAlignment="1">
      <alignment vertical="top" wrapText="1"/>
    </xf>
    <xf numFmtId="164" fontId="13" fillId="4" borderId="7" xfId="0" applyNumberFormat="1" applyFont="1" applyFill="1" applyBorder="1" applyAlignment="1">
      <alignment horizontal="left" vertical="top" wrapText="1"/>
    </xf>
    <xf numFmtId="165" fontId="2" fillId="4" borderId="7" xfId="0" applyNumberFormat="1" applyFont="1" applyFill="1" applyBorder="1" applyAlignment="1">
      <alignment horizontal="left" vertical="top" wrapText="1"/>
    </xf>
    <xf numFmtId="0" fontId="2" fillId="4" borderId="9" xfId="0" applyFont="1" applyFill="1" applyBorder="1" applyAlignment="1">
      <alignment horizontal="left" vertical="top" wrapText="1"/>
    </xf>
    <xf numFmtId="0" fontId="13" fillId="4" borderId="31" xfId="0" applyFont="1" applyFill="1" applyBorder="1" applyAlignment="1">
      <alignment vertical="top" wrapText="1"/>
    </xf>
    <xf numFmtId="0" fontId="13" fillId="0" borderId="31" xfId="0" applyFont="1" applyFill="1" applyBorder="1" applyAlignment="1">
      <alignment vertical="top" wrapText="1"/>
    </xf>
    <xf numFmtId="0" fontId="13" fillId="3" borderId="11" xfId="0" applyFont="1" applyFill="1" applyBorder="1" applyAlignment="1">
      <alignment vertical="top" wrapText="1"/>
    </xf>
    <xf numFmtId="0" fontId="2" fillId="0" borderId="27" xfId="0" applyNumberFormat="1" applyFont="1" applyFill="1" applyBorder="1" applyAlignment="1">
      <alignment horizontal="left" vertical="top" wrapText="1"/>
    </xf>
    <xf numFmtId="0" fontId="10" fillId="9" borderId="12" xfId="0" applyFont="1" applyFill="1" applyBorder="1" applyAlignment="1">
      <alignment horizontal="left" vertical="center" wrapText="1"/>
    </xf>
    <xf numFmtId="0" fontId="10" fillId="9" borderId="0" xfId="0" applyFont="1" applyFill="1" applyBorder="1" applyAlignment="1">
      <alignment horizontal="left" vertical="center" wrapText="1"/>
    </xf>
    <xf numFmtId="0" fontId="10" fillId="9" borderId="13" xfId="0" applyFont="1" applyFill="1" applyBorder="1" applyAlignment="1">
      <alignment horizontal="left" vertical="center" wrapText="1"/>
    </xf>
    <xf numFmtId="49" fontId="3" fillId="0" borderId="0" xfId="0" applyNumberFormat="1" applyFont="1" applyBorder="1" applyAlignment="1">
      <alignment horizontal="left" vertical="top" wrapText="1"/>
    </xf>
    <xf numFmtId="49" fontId="2" fillId="3" borderId="8" xfId="0" applyNumberFormat="1" applyFont="1" applyFill="1" applyBorder="1" applyAlignment="1">
      <alignment horizontal="left" vertical="top" wrapText="1"/>
    </xf>
    <xf numFmtId="49" fontId="2" fillId="3" borderId="25" xfId="0" applyNumberFormat="1" applyFont="1" applyFill="1" applyBorder="1" applyAlignment="1">
      <alignment horizontal="left" vertical="top" wrapText="1"/>
    </xf>
    <xf numFmtId="49" fontId="13" fillId="3" borderId="8" xfId="0" applyNumberFormat="1" applyFont="1" applyFill="1" applyBorder="1" applyAlignment="1">
      <alignment horizontal="left" vertical="top" wrapText="1"/>
    </xf>
    <xf numFmtId="49" fontId="2" fillId="4" borderId="8" xfId="0" applyNumberFormat="1" applyFont="1" applyFill="1" applyBorder="1" applyAlignment="1">
      <alignment horizontal="left" vertical="top" wrapText="1"/>
    </xf>
    <xf numFmtId="49" fontId="13" fillId="4" borderId="8" xfId="0" applyNumberFormat="1" applyFont="1" applyFill="1" applyBorder="1" applyAlignment="1">
      <alignment horizontal="left" vertical="top" wrapText="1"/>
    </xf>
    <xf numFmtId="49" fontId="2" fillId="4" borderId="7" xfId="0" applyNumberFormat="1" applyFont="1" applyFill="1" applyBorder="1" applyAlignment="1">
      <alignment horizontal="left" vertical="top" wrapText="1"/>
    </xf>
    <xf numFmtId="49" fontId="2" fillId="0" borderId="7" xfId="0" applyNumberFormat="1" applyFont="1" applyFill="1" applyBorder="1" applyAlignment="1">
      <alignment horizontal="left" vertical="top" wrapText="1"/>
    </xf>
    <xf numFmtId="49" fontId="13" fillId="0" borderId="8" xfId="0" applyNumberFormat="1" applyFont="1" applyFill="1" applyBorder="1" applyAlignment="1">
      <alignment horizontal="left" vertical="top" wrapText="1"/>
    </xf>
    <xf numFmtId="49" fontId="2" fillId="0" borderId="8" xfId="0" applyNumberFormat="1" applyFont="1" applyFill="1" applyBorder="1" applyAlignment="1">
      <alignment horizontal="left" vertical="top" wrapText="1"/>
    </xf>
    <xf numFmtId="49" fontId="2" fillId="7" borderId="8" xfId="0" applyNumberFormat="1" applyFont="1" applyFill="1" applyBorder="1" applyAlignment="1">
      <alignment horizontal="left" vertical="top" wrapText="1"/>
    </xf>
    <xf numFmtId="49" fontId="2" fillId="0" borderId="7" xfId="0" applyNumberFormat="1" applyFont="1" applyBorder="1" applyAlignment="1">
      <alignment horizontal="left" vertical="top" wrapText="1"/>
    </xf>
    <xf numFmtId="49" fontId="13" fillId="0" borderId="17" xfId="0" applyNumberFormat="1" applyFont="1" applyBorder="1" applyAlignment="1">
      <alignment horizontal="left" vertical="top" wrapText="1"/>
    </xf>
    <xf numFmtId="49" fontId="2" fillId="8" borderId="8" xfId="0" applyNumberFormat="1" applyFont="1" applyFill="1" applyBorder="1" applyAlignment="1">
      <alignment horizontal="left" vertical="top" wrapText="1"/>
    </xf>
    <xf numFmtId="49" fontId="2" fillId="0" borderId="17" xfId="0" applyNumberFormat="1" applyFont="1" applyFill="1" applyBorder="1" applyAlignment="1">
      <alignment horizontal="left" vertical="top" wrapText="1"/>
    </xf>
    <xf numFmtId="49" fontId="13" fillId="0" borderId="7" xfId="0" applyNumberFormat="1" applyFont="1" applyFill="1" applyBorder="1" applyAlignment="1">
      <alignment horizontal="left" vertical="top" wrapText="1"/>
    </xf>
    <xf numFmtId="49" fontId="2" fillId="8" borderId="17" xfId="0" applyNumberFormat="1" applyFont="1" applyFill="1" applyBorder="1" applyAlignment="1">
      <alignment horizontal="left" vertical="top" wrapText="1"/>
    </xf>
    <xf numFmtId="49" fontId="2" fillId="4" borderId="29" xfId="0" applyNumberFormat="1" applyFont="1" applyFill="1" applyBorder="1" applyAlignment="1">
      <alignment horizontal="left" vertical="top" wrapText="1"/>
    </xf>
    <xf numFmtId="49" fontId="0" fillId="0" borderId="0" xfId="0" applyNumberFormat="1" applyAlignment="1">
      <alignment horizontal="left" vertical="top"/>
    </xf>
    <xf numFmtId="165" fontId="2" fillId="0" borderId="11" xfId="0" applyNumberFormat="1" applyFont="1" applyFill="1" applyBorder="1" applyAlignment="1">
      <alignment horizontal="left" vertical="top" wrapText="1"/>
    </xf>
    <xf numFmtId="49" fontId="13" fillId="3" borderId="25" xfId="0" applyNumberFormat="1" applyFont="1" applyFill="1" applyBorder="1" applyAlignment="1">
      <alignment horizontal="left" vertical="top" wrapText="1"/>
    </xf>
    <xf numFmtId="164" fontId="13" fillId="3" borderId="25" xfId="0" applyNumberFormat="1" applyFont="1" applyFill="1" applyBorder="1" applyAlignment="1">
      <alignment horizontal="left" vertical="top" wrapText="1"/>
    </xf>
    <xf numFmtId="164" fontId="2" fillId="8" borderId="17" xfId="0" applyNumberFormat="1" applyFont="1" applyFill="1" applyBorder="1" applyAlignment="1">
      <alignment horizontal="left" vertical="top" wrapText="1"/>
    </xf>
    <xf numFmtId="166" fontId="2" fillId="8" borderId="28" xfId="0" applyNumberFormat="1" applyFont="1" applyFill="1" applyBorder="1" applyAlignment="1">
      <alignment horizontal="left" vertical="top" wrapText="1"/>
    </xf>
    <xf numFmtId="166" fontId="2" fillId="8" borderId="36" xfId="0" applyNumberFormat="1" applyFont="1" applyFill="1" applyBorder="1" applyAlignment="1">
      <alignment horizontal="left" vertical="top" wrapText="1"/>
    </xf>
    <xf numFmtId="0" fontId="2" fillId="3" borderId="37" xfId="0" applyFont="1" applyFill="1" applyBorder="1" applyAlignment="1">
      <alignment horizontal="left" vertical="top" wrapText="1"/>
    </xf>
    <xf numFmtId="0" fontId="2" fillId="3" borderId="30" xfId="0" applyFont="1" applyFill="1" applyBorder="1" applyAlignment="1">
      <alignment horizontal="left" vertical="top" wrapText="1"/>
    </xf>
    <xf numFmtId="0" fontId="2" fillId="0" borderId="27" xfId="0" applyFont="1" applyFill="1" applyBorder="1" applyAlignment="1">
      <alignment horizontal="left" vertical="top" wrapText="1"/>
    </xf>
    <xf numFmtId="166" fontId="2" fillId="7" borderId="32" xfId="0" applyNumberFormat="1" applyFont="1" applyFill="1" applyBorder="1" applyAlignment="1">
      <alignment horizontal="left" vertical="top" wrapText="1"/>
    </xf>
    <xf numFmtId="165" fontId="2" fillId="0" borderId="24" xfId="0" applyNumberFormat="1" applyFont="1" applyFill="1" applyBorder="1" applyAlignment="1">
      <alignment horizontal="left" vertical="top" wrapText="1"/>
    </xf>
    <xf numFmtId="166" fontId="2" fillId="4" borderId="26" xfId="0" applyNumberFormat="1" applyFont="1" applyFill="1" applyBorder="1" applyAlignment="1">
      <alignment horizontal="left" vertical="top" wrapText="1"/>
    </xf>
    <xf numFmtId="166" fontId="2" fillId="3" borderId="23" xfId="0" applyNumberFormat="1" applyFont="1" applyFill="1" applyBorder="1" applyAlignment="1">
      <alignment horizontal="left" wrapText="1"/>
    </xf>
    <xf numFmtId="0" fontId="6" fillId="0" borderId="4"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3" borderId="8"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5" borderId="8" xfId="0" applyFont="1" applyFill="1" applyBorder="1" applyAlignment="1">
      <alignment horizontal="left" vertical="center" wrapText="1"/>
    </xf>
    <xf numFmtId="0" fontId="16" fillId="6" borderId="10" xfId="0" applyFont="1" applyFill="1" applyBorder="1" applyAlignment="1">
      <alignment vertical="center" wrapText="1"/>
    </xf>
    <xf numFmtId="0" fontId="15" fillId="6" borderId="7" xfId="0" applyFont="1" applyFill="1" applyBorder="1" applyAlignment="1">
      <alignment horizontal="center" vertical="center" wrapText="1"/>
    </xf>
    <xf numFmtId="0" fontId="15" fillId="6" borderId="25" xfId="0" applyFont="1" applyFill="1" applyBorder="1" applyAlignment="1">
      <alignment horizontal="center" vertical="center" wrapText="1"/>
    </xf>
    <xf numFmtId="0" fontId="2" fillId="3" borderId="11" xfId="0" applyNumberFormat="1" applyFont="1" applyFill="1" applyBorder="1" applyAlignment="1">
      <alignment horizontal="left" vertical="top" wrapText="1"/>
    </xf>
    <xf numFmtId="0" fontId="2" fillId="0" borderId="6" xfId="0" applyFont="1" applyFill="1" applyBorder="1" applyAlignment="1">
      <alignment horizontal="left" vertical="top" wrapText="1"/>
    </xf>
    <xf numFmtId="0" fontId="20" fillId="0" borderId="8" xfId="0" applyFont="1" applyBorder="1"/>
    <xf numFmtId="0" fontId="20" fillId="0" borderId="0" xfId="0" applyFont="1"/>
    <xf numFmtId="0" fontId="20" fillId="3" borderId="25" xfId="0" applyFont="1" applyFill="1" applyBorder="1"/>
    <xf numFmtId="0" fontId="20" fillId="0" borderId="8" xfId="0" applyFont="1" applyFill="1" applyBorder="1"/>
    <xf numFmtId="0" fontId="20" fillId="4" borderId="0" xfId="0" applyFont="1" applyFill="1"/>
    <xf numFmtId="0" fontId="12" fillId="3" borderId="0" xfId="1" applyFont="1" applyFill="1"/>
    <xf numFmtId="0" fontId="2" fillId="3" borderId="0" xfId="0" applyFont="1" applyFill="1" applyAlignment="1">
      <alignment horizontal="left" wrapText="1"/>
    </xf>
    <xf numFmtId="0" fontId="2" fillId="3" borderId="31" xfId="0" applyFont="1" applyFill="1" applyBorder="1" applyAlignment="1">
      <alignment horizontal="left" vertical="top" wrapText="1"/>
    </xf>
    <xf numFmtId="0" fontId="14" fillId="4" borderId="8" xfId="0" applyFont="1" applyFill="1" applyBorder="1" applyAlignment="1">
      <alignment horizontal="left" vertical="top" wrapText="1"/>
    </xf>
    <xf numFmtId="167" fontId="1" fillId="0" borderId="39" xfId="0" applyNumberFormat="1" applyFont="1" applyBorder="1"/>
    <xf numFmtId="167" fontId="21" fillId="0" borderId="11" xfId="2" applyNumberFormat="1" applyFont="1" applyBorder="1"/>
    <xf numFmtId="167" fontId="0" fillId="0" borderId="27" xfId="0" applyNumberFormat="1" applyFont="1" applyBorder="1"/>
    <xf numFmtId="167" fontId="0" fillId="0" borderId="24" xfId="0" applyNumberFormat="1" applyFont="1" applyBorder="1"/>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5" fillId="0" borderId="2" xfId="0" applyFont="1" applyBorder="1" applyAlignment="1">
      <alignment horizontal="left" vertical="top" wrapText="1"/>
    </xf>
    <xf numFmtId="0" fontId="9" fillId="9" borderId="6" xfId="0" applyFont="1" applyFill="1" applyBorder="1" applyAlignment="1">
      <alignment horizontal="left" vertical="center" wrapText="1"/>
    </xf>
    <xf numFmtId="0" fontId="9" fillId="9" borderId="15" xfId="0" applyFont="1" applyFill="1" applyBorder="1" applyAlignment="1">
      <alignment horizontal="left" vertical="center" wrapText="1"/>
    </xf>
    <xf numFmtId="0" fontId="9" fillId="9" borderId="7" xfId="0" applyNumberFormat="1" applyFont="1" applyFill="1" applyBorder="1" applyAlignment="1">
      <alignment horizontal="center" vertical="center" wrapText="1"/>
    </xf>
    <xf numFmtId="0" fontId="9" fillId="9" borderId="10" xfId="0" applyNumberFormat="1" applyFont="1" applyFill="1" applyBorder="1" applyAlignment="1">
      <alignment horizontal="center" vertical="center" wrapText="1"/>
    </xf>
    <xf numFmtId="0" fontId="9" fillId="9" borderId="16" xfId="0" applyNumberFormat="1" applyFont="1" applyFill="1" applyBorder="1" applyAlignment="1">
      <alignment horizontal="center" vertical="center" wrapText="1"/>
    </xf>
    <xf numFmtId="0" fontId="9" fillId="9" borderId="8" xfId="0" applyFont="1" applyFill="1" applyBorder="1" applyAlignment="1">
      <alignment horizontal="left" vertical="center" wrapText="1"/>
    </xf>
    <xf numFmtId="0" fontId="9" fillId="9" borderId="17" xfId="0" applyFont="1" applyFill="1" applyBorder="1" applyAlignment="1">
      <alignment horizontal="left" vertical="center" wrapText="1"/>
    </xf>
    <xf numFmtId="0" fontId="9" fillId="9" borderId="7" xfId="0" applyFont="1" applyFill="1" applyBorder="1" applyAlignment="1">
      <alignment horizontal="left" vertical="center" wrapText="1"/>
    </xf>
    <xf numFmtId="0" fontId="9" fillId="9" borderId="10" xfId="0" applyFont="1" applyFill="1" applyBorder="1" applyAlignment="1">
      <alignment horizontal="left" vertical="center" wrapText="1"/>
    </xf>
    <xf numFmtId="0" fontId="9" fillId="9" borderId="16" xfId="0" applyFont="1" applyFill="1" applyBorder="1" applyAlignment="1">
      <alignment horizontal="left" vertical="center" wrapText="1"/>
    </xf>
    <xf numFmtId="49" fontId="9" fillId="9" borderId="8" xfId="0" applyNumberFormat="1" applyFont="1" applyFill="1" applyBorder="1" applyAlignment="1">
      <alignment horizontal="left" vertical="top" wrapText="1"/>
    </xf>
    <xf numFmtId="49" fontId="9" fillId="9" borderId="17" xfId="0" applyNumberFormat="1" applyFont="1" applyFill="1" applyBorder="1" applyAlignment="1">
      <alignment horizontal="left" vertical="top" wrapText="1"/>
    </xf>
    <xf numFmtId="0" fontId="9" fillId="9" borderId="11" xfId="0" applyFont="1" applyFill="1" applyBorder="1" applyAlignment="1">
      <alignment horizontal="left" vertical="center" wrapText="1"/>
    </xf>
    <xf numFmtId="0" fontId="10" fillId="9" borderId="7" xfId="0" applyFont="1" applyFill="1" applyBorder="1" applyAlignment="1">
      <alignment horizontal="left" vertical="center" wrapText="1"/>
    </xf>
    <xf numFmtId="0" fontId="9" fillId="9" borderId="9" xfId="0" applyFont="1" applyFill="1" applyBorder="1" applyAlignment="1">
      <alignment horizontal="left" vertical="center" wrapText="1"/>
    </xf>
    <xf numFmtId="0" fontId="9" fillId="9" borderId="14" xfId="0" applyFont="1" applyFill="1" applyBorder="1" applyAlignment="1">
      <alignment horizontal="left" vertical="center" wrapText="1"/>
    </xf>
    <xf numFmtId="0" fontId="9" fillId="9" borderId="21" xfId="0" applyFont="1" applyFill="1" applyBorder="1" applyAlignment="1">
      <alignment horizontal="left" vertical="center" wrapText="1"/>
    </xf>
    <xf numFmtId="0" fontId="10" fillId="9" borderId="8" xfId="0" applyFont="1" applyFill="1" applyBorder="1" applyAlignment="1">
      <alignment horizontal="left" vertical="center" wrapText="1"/>
    </xf>
    <xf numFmtId="0" fontId="10" fillId="9" borderId="17" xfId="0" applyFont="1" applyFill="1" applyBorder="1" applyAlignment="1">
      <alignment horizontal="left" vertical="center" wrapText="1"/>
    </xf>
    <xf numFmtId="0" fontId="9" fillId="9" borderId="18" xfId="0" applyFont="1" applyFill="1" applyBorder="1" applyAlignment="1">
      <alignment horizontal="left" vertical="center" wrapText="1"/>
    </xf>
    <xf numFmtId="0" fontId="9" fillId="9" borderId="19" xfId="0" applyFont="1" applyFill="1" applyBorder="1" applyAlignment="1">
      <alignment horizontal="left" vertical="center" wrapText="1"/>
    </xf>
    <xf numFmtId="0" fontId="9" fillId="9" borderId="20" xfId="0" applyFont="1" applyFill="1" applyBorder="1" applyAlignment="1">
      <alignment horizontal="left" vertical="center" wrapText="1"/>
    </xf>
    <xf numFmtId="0" fontId="9" fillId="9" borderId="31" xfId="0" applyFont="1" applyFill="1" applyBorder="1" applyAlignment="1">
      <alignment horizontal="left" vertical="center" wrapText="1"/>
    </xf>
    <xf numFmtId="0" fontId="9" fillId="9" borderId="12" xfId="0" applyFont="1" applyFill="1" applyBorder="1" applyAlignment="1">
      <alignment horizontal="left" vertical="center" wrapText="1"/>
    </xf>
    <xf numFmtId="0" fontId="16" fillId="6" borderId="7" xfId="0" applyFont="1" applyFill="1" applyBorder="1" applyAlignment="1">
      <alignment vertical="center" wrapText="1"/>
    </xf>
    <xf numFmtId="0" fontId="16" fillId="6" borderId="10" xfId="0" applyFont="1" applyFill="1" applyBorder="1" applyAlignment="1">
      <alignment vertical="center" wrapText="1"/>
    </xf>
    <xf numFmtId="0" fontId="15" fillId="6" borderId="7" xfId="0" applyFont="1" applyFill="1" applyBorder="1" applyAlignment="1">
      <alignment horizontal="center" vertical="center" wrapText="1"/>
    </xf>
    <xf numFmtId="0" fontId="15" fillId="6" borderId="10" xfId="0" applyFont="1" applyFill="1" applyBorder="1" applyAlignment="1">
      <alignment horizontal="center" vertical="center" wrapText="1"/>
    </xf>
    <xf numFmtId="0" fontId="15" fillId="6" borderId="25" xfId="0" applyFont="1" applyFill="1" applyBorder="1" applyAlignment="1">
      <alignment horizontal="center" vertical="center" wrapText="1"/>
    </xf>
    <xf numFmtId="0" fontId="16" fillId="6" borderId="11" xfId="0" applyFont="1" applyFill="1" applyBorder="1" applyAlignment="1">
      <alignment horizontal="left" vertical="top" wrapText="1"/>
    </xf>
    <xf numFmtId="0" fontId="16" fillId="6" borderId="27" xfId="0" applyFont="1" applyFill="1" applyBorder="1" applyAlignment="1">
      <alignment horizontal="left" vertical="top" wrapText="1"/>
    </xf>
    <xf numFmtId="0" fontId="16" fillId="6" borderId="24" xfId="0" applyFont="1" applyFill="1" applyBorder="1" applyAlignment="1">
      <alignment horizontal="left" vertical="top" wrapText="1"/>
    </xf>
    <xf numFmtId="0" fontId="15" fillId="6" borderId="11" xfId="0" applyFont="1" applyFill="1" applyBorder="1" applyAlignment="1">
      <alignment horizontal="left" vertical="top" wrapText="1"/>
    </xf>
    <xf numFmtId="0" fontId="15" fillId="6" borderId="27" xfId="0" applyFont="1" applyFill="1" applyBorder="1" applyAlignment="1">
      <alignment horizontal="left" vertical="top" wrapText="1"/>
    </xf>
    <xf numFmtId="0" fontId="15" fillId="6" borderId="24" xfId="0" applyFont="1" applyFill="1" applyBorder="1" applyAlignment="1">
      <alignment horizontal="left" vertical="top" wrapText="1"/>
    </xf>
    <xf numFmtId="0" fontId="17" fillId="2" borderId="1" xfId="0" applyFont="1" applyFill="1" applyBorder="1" applyAlignment="1">
      <alignment horizontal="center" vertical="top" wrapText="1"/>
    </xf>
    <xf numFmtId="0" fontId="17" fillId="2" borderId="4" xfId="0" applyFont="1" applyFill="1" applyBorder="1" applyAlignment="1">
      <alignment horizontal="center" vertical="top" wrapText="1"/>
    </xf>
    <xf numFmtId="0" fontId="17" fillId="2" borderId="38" xfId="0" applyFont="1" applyFill="1" applyBorder="1" applyAlignment="1">
      <alignment horizontal="center" vertical="top" wrapText="1"/>
    </xf>
    <xf numFmtId="0" fontId="16" fillId="6" borderId="7" xfId="0" applyFont="1" applyFill="1" applyBorder="1" applyAlignment="1">
      <alignment horizontal="center" vertical="center" wrapText="1"/>
    </xf>
    <xf numFmtId="0" fontId="16" fillId="6" borderId="10" xfId="0" applyFont="1" applyFill="1" applyBorder="1" applyAlignment="1">
      <alignment horizontal="center" vertical="center" wrapText="1"/>
    </xf>
    <xf numFmtId="0" fontId="16" fillId="6" borderId="25" xfId="0" applyFont="1" applyFill="1" applyBorder="1" applyAlignment="1">
      <alignment horizontal="center" vertical="center" wrapText="1"/>
    </xf>
    <xf numFmtId="0" fontId="15" fillId="6" borderId="11" xfId="0" applyFont="1" applyFill="1" applyBorder="1" applyAlignment="1">
      <alignment horizontal="left" vertical="center" wrapText="1"/>
    </xf>
    <xf numFmtId="0" fontId="15" fillId="6" borderId="27" xfId="0" applyFont="1" applyFill="1" applyBorder="1" applyAlignment="1">
      <alignment horizontal="left" vertical="center" wrapText="1"/>
    </xf>
    <xf numFmtId="0" fontId="15" fillId="6" borderId="24" xfId="0" applyFont="1" applyFill="1" applyBorder="1" applyAlignment="1">
      <alignment horizontal="left" vertical="center" wrapText="1"/>
    </xf>
    <xf numFmtId="0" fontId="15" fillId="6" borderId="11" xfId="0" applyNumberFormat="1" applyFont="1" applyFill="1" applyBorder="1" applyAlignment="1">
      <alignment horizontal="left" vertical="top" wrapText="1"/>
    </xf>
    <xf numFmtId="0" fontId="15" fillId="6" borderId="27" xfId="0" applyNumberFormat="1" applyFont="1" applyFill="1" applyBorder="1" applyAlignment="1">
      <alignment horizontal="left" vertical="top" wrapText="1"/>
    </xf>
    <xf numFmtId="0" fontId="15" fillId="6" borderId="24" xfId="0" applyNumberFormat="1" applyFont="1" applyFill="1" applyBorder="1" applyAlignment="1">
      <alignment horizontal="left" vertical="top" wrapText="1"/>
    </xf>
  </cellXfs>
  <cellStyles count="3">
    <cellStyle name="Link" xfId="1" builtinId="8"/>
    <cellStyle name="Standard" xfId="0" builtinId="0"/>
    <cellStyle name="Währung" xfId="2" builtinId="4"/>
  </cellStyles>
  <dxfs count="0"/>
  <tableStyles count="0" defaultTableStyle="TableStyleMedium2" defaultPivotStyle="PivotStyleLight16"/>
  <colors>
    <mruColors>
      <color rgb="FF8686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d-eiti.de/wp-content/uploads/2015/10/2015-10-12-Protokoll-der-dritten-MSG-Sitzung.pdf" TargetMode="External"/><Relationship Id="rId3" Type="http://schemas.openxmlformats.org/officeDocument/2006/relationships/hyperlink" Target="http://www.d-eiti.de/en" TargetMode="External"/><Relationship Id="rId7" Type="http://schemas.openxmlformats.org/officeDocument/2006/relationships/hyperlink" Target="http://www.d-eiti.de/de/dokumente/" TargetMode="External"/><Relationship Id="rId2" Type="http://schemas.openxmlformats.org/officeDocument/2006/relationships/hyperlink" Target="http://www.d-eiti.de/en/events/d-eiti-transparency-summit-official-opening-26112014/" TargetMode="External"/><Relationship Id="rId1" Type="http://schemas.openxmlformats.org/officeDocument/2006/relationships/hyperlink" Target="http://www.d-eiti.de/wp-content/uploads/2015/08/Protokoll-2.-MSG-Sitzung.pdf" TargetMode="External"/><Relationship Id="rId6" Type="http://schemas.openxmlformats.org/officeDocument/2006/relationships/hyperlink" Target="http://www.bmwi.de/EN/Ministry/minister-and-state-secretaries,did=613024.html" TargetMode="External"/><Relationship Id="rId5" Type="http://schemas.openxmlformats.org/officeDocument/2006/relationships/hyperlink" Target="http://www.bmwi.de/EN/Press/press-releases,did=645338.html" TargetMode="External"/><Relationship Id="rId4" Type="http://schemas.openxmlformats.org/officeDocument/2006/relationships/hyperlink" Target="http://www.d-eiti.de/wp-content/uploads/2015/09/gutachten-zur-vorbereitung-einer-kandidatur-deutschlands-in-der-EITI.pdf"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Q144"/>
  <sheetViews>
    <sheetView tabSelected="1" topLeftCell="D107" zoomScale="75" zoomScaleNormal="75" zoomScalePageLayoutView="80" workbookViewId="0">
      <selection activeCell="J114" sqref="J114"/>
    </sheetView>
  </sheetViews>
  <sheetFormatPr baseColWidth="10" defaultColWidth="10.85546875" defaultRowHeight="12.75" x14ac:dyDescent="0.2"/>
  <cols>
    <col min="1" max="1" width="67.85546875" customWidth="1"/>
    <col min="2" max="2" width="24.42578125" style="140" customWidth="1"/>
    <col min="3" max="3" width="7" customWidth="1"/>
    <col min="4" max="4" width="46.5703125" customWidth="1"/>
    <col min="5" max="5" width="30.5703125" customWidth="1"/>
    <col min="6" max="6" width="32" customWidth="1"/>
    <col min="7" max="7" width="28" style="198" customWidth="1"/>
    <col min="8" max="8" width="12" customWidth="1"/>
    <col min="9" max="9" width="14.85546875" customWidth="1"/>
    <col min="10" max="10" width="14.42578125" customWidth="1"/>
    <col min="11" max="11" width="14.85546875" customWidth="1"/>
    <col min="12" max="12" width="17.85546875" customWidth="1"/>
    <col min="13" max="13" width="15.140625" customWidth="1"/>
    <col min="14" max="14" width="34.85546875" customWidth="1"/>
    <col min="15" max="15" width="64.42578125" customWidth="1"/>
    <col min="16" max="16" width="6.85546875" style="162" customWidth="1"/>
  </cols>
  <sheetData>
    <row r="1" spans="1:16" ht="38.25" customHeight="1" x14ac:dyDescent="0.2">
      <c r="A1" s="235" t="s">
        <v>167</v>
      </c>
      <c r="B1" s="236"/>
      <c r="C1" s="236"/>
      <c r="D1" s="236"/>
      <c r="E1" s="2"/>
      <c r="F1" s="3"/>
      <c r="G1" s="237"/>
      <c r="H1" s="237"/>
      <c r="I1" s="4"/>
      <c r="J1" s="4"/>
      <c r="K1" s="4"/>
      <c r="L1" s="4"/>
      <c r="M1" s="5"/>
      <c r="N1" s="116"/>
      <c r="O1" s="1"/>
      <c r="P1" s="75"/>
    </row>
    <row r="2" spans="1:16" ht="20.25" x14ac:dyDescent="0.2">
      <c r="A2" s="213" t="s">
        <v>128</v>
      </c>
      <c r="B2" s="136"/>
      <c r="C2" s="6"/>
      <c r="D2" s="7"/>
      <c r="E2" s="7"/>
      <c r="F2" s="8"/>
      <c r="G2" s="180"/>
      <c r="H2" s="8"/>
      <c r="I2" s="8"/>
      <c r="J2" s="8"/>
      <c r="K2" s="8"/>
      <c r="L2" s="8"/>
      <c r="M2" s="9"/>
      <c r="N2" s="116"/>
      <c r="O2" s="7"/>
      <c r="P2" s="75"/>
    </row>
    <row r="3" spans="1:16" ht="20.25" x14ac:dyDescent="0.2">
      <c r="A3" s="214" t="s">
        <v>129</v>
      </c>
      <c r="B3" s="136"/>
      <c r="C3" s="6"/>
      <c r="D3" s="7" t="s">
        <v>0</v>
      </c>
      <c r="E3" s="7"/>
      <c r="F3" s="8"/>
      <c r="G3" s="180"/>
      <c r="H3" s="8"/>
      <c r="I3" s="8"/>
      <c r="J3" s="8"/>
      <c r="K3" s="8"/>
      <c r="L3" s="8"/>
      <c r="M3" s="10"/>
      <c r="N3" s="117"/>
      <c r="O3" s="7"/>
      <c r="P3" s="42"/>
    </row>
    <row r="4" spans="1:16" ht="63" customHeight="1" x14ac:dyDescent="0.2">
      <c r="A4" s="215" t="s">
        <v>72</v>
      </c>
      <c r="B4" s="136"/>
      <c r="C4" s="6"/>
      <c r="D4" s="11" t="s">
        <v>131</v>
      </c>
      <c r="E4" s="11"/>
      <c r="F4" s="8"/>
      <c r="G4" s="180"/>
      <c r="H4" s="8"/>
      <c r="I4" s="8"/>
      <c r="J4" s="8"/>
      <c r="K4" s="8"/>
      <c r="L4" s="8"/>
      <c r="M4" s="10"/>
      <c r="N4" s="117"/>
      <c r="O4" s="7"/>
      <c r="P4" s="42"/>
    </row>
    <row r="5" spans="1:16" ht="65.25" customHeight="1" x14ac:dyDescent="0.2">
      <c r="A5" s="216" t="s">
        <v>130</v>
      </c>
      <c r="B5" s="136"/>
      <c r="C5" s="6"/>
      <c r="D5" s="11" t="s">
        <v>132</v>
      </c>
      <c r="E5" s="11"/>
      <c r="F5" s="8"/>
      <c r="G5" s="180"/>
      <c r="H5" s="8"/>
      <c r="I5" s="8"/>
      <c r="J5" s="8"/>
      <c r="K5" s="8"/>
      <c r="L5" s="8"/>
      <c r="M5" s="10"/>
      <c r="N5" s="117"/>
      <c r="O5" s="7"/>
      <c r="P5" s="42"/>
    </row>
    <row r="6" spans="1:16" ht="99.75" customHeight="1" x14ac:dyDescent="0.2">
      <c r="A6" s="212"/>
      <c r="B6" s="136"/>
      <c r="C6" s="6"/>
      <c r="D6" s="11" t="s">
        <v>342</v>
      </c>
      <c r="E6" s="11"/>
      <c r="F6" s="8"/>
      <c r="G6" s="180"/>
      <c r="H6" s="8"/>
      <c r="I6" s="8"/>
      <c r="J6" s="8"/>
      <c r="K6" s="8"/>
      <c r="L6" s="8"/>
      <c r="M6" s="10"/>
      <c r="O6" s="7"/>
      <c r="P6" s="42"/>
    </row>
    <row r="7" spans="1:16" ht="20.25" x14ac:dyDescent="0.2">
      <c r="A7" s="238" t="s">
        <v>133</v>
      </c>
      <c r="B7" s="245" t="s">
        <v>134</v>
      </c>
      <c r="C7" s="240" t="s">
        <v>135</v>
      </c>
      <c r="D7" s="243" t="s">
        <v>368</v>
      </c>
      <c r="E7" s="245" t="s">
        <v>92</v>
      </c>
      <c r="F7" s="243" t="s">
        <v>90</v>
      </c>
      <c r="G7" s="248" t="s">
        <v>251</v>
      </c>
      <c r="H7" s="243" t="s">
        <v>70</v>
      </c>
      <c r="I7" s="245" t="s">
        <v>69</v>
      </c>
      <c r="J7" s="245"/>
      <c r="K7" s="245"/>
      <c r="L7" s="251"/>
      <c r="M7" s="252" t="s">
        <v>360</v>
      </c>
      <c r="N7" s="260" t="s">
        <v>165</v>
      </c>
      <c r="O7" s="243" t="s">
        <v>53</v>
      </c>
      <c r="P7" s="42"/>
    </row>
    <row r="8" spans="1:16" ht="35.25" customHeight="1" x14ac:dyDescent="0.2">
      <c r="A8" s="238"/>
      <c r="B8" s="246"/>
      <c r="C8" s="241"/>
      <c r="D8" s="243"/>
      <c r="E8" s="246"/>
      <c r="F8" s="243"/>
      <c r="G8" s="248"/>
      <c r="H8" s="250"/>
      <c r="I8" s="177">
        <v>2015</v>
      </c>
      <c r="J8" s="178">
        <v>2016</v>
      </c>
      <c r="K8" s="178">
        <v>2017</v>
      </c>
      <c r="L8" s="179">
        <v>2018</v>
      </c>
      <c r="M8" s="253"/>
      <c r="N8" s="261"/>
      <c r="O8" s="255"/>
      <c r="P8" s="42"/>
    </row>
    <row r="9" spans="1:16" s="131" customFormat="1" ht="156.75" customHeight="1" thickBot="1" x14ac:dyDescent="0.25">
      <c r="A9" s="239"/>
      <c r="B9" s="247"/>
      <c r="C9" s="242"/>
      <c r="D9" s="244"/>
      <c r="E9" s="247"/>
      <c r="F9" s="244"/>
      <c r="G9" s="249"/>
      <c r="H9" s="244"/>
      <c r="I9" s="257" t="s">
        <v>250</v>
      </c>
      <c r="J9" s="258"/>
      <c r="K9" s="258"/>
      <c r="L9" s="259"/>
      <c r="M9" s="254"/>
      <c r="N9" s="257"/>
      <c r="O9" s="256"/>
      <c r="P9" s="161"/>
    </row>
    <row r="10" spans="1:16" ht="99.75" customHeight="1" x14ac:dyDescent="0.2">
      <c r="A10" s="273" t="s">
        <v>369</v>
      </c>
      <c r="B10" s="137"/>
      <c r="C10" s="12">
        <f>ROW()-9</f>
        <v>1</v>
      </c>
      <c r="D10" s="13" t="s">
        <v>205</v>
      </c>
      <c r="E10" s="13" t="s">
        <v>91</v>
      </c>
      <c r="F10" s="31" t="s">
        <v>180</v>
      </c>
      <c r="G10" s="181" t="s">
        <v>1</v>
      </c>
      <c r="H10" s="15">
        <v>41813</v>
      </c>
      <c r="I10" s="16">
        <v>450000</v>
      </c>
      <c r="J10" s="16">
        <v>400000</v>
      </c>
      <c r="K10" s="16">
        <v>400000</v>
      </c>
      <c r="L10" s="16">
        <v>200000</v>
      </c>
      <c r="M10" s="17" t="s">
        <v>1</v>
      </c>
      <c r="N10" s="62" t="s">
        <v>252</v>
      </c>
      <c r="O10" s="21" t="s">
        <v>13</v>
      </c>
      <c r="P10" s="161"/>
    </row>
    <row r="11" spans="1:16" ht="57" x14ac:dyDescent="0.2">
      <c r="A11" s="274"/>
      <c r="B11" s="138"/>
      <c r="C11" s="12">
        <f>ROW()-9</f>
        <v>2</v>
      </c>
      <c r="D11" s="14" t="s">
        <v>253</v>
      </c>
      <c r="E11" s="19" t="s">
        <v>93</v>
      </c>
      <c r="F11" s="227" t="s">
        <v>254</v>
      </c>
      <c r="G11" s="181" t="s">
        <v>1</v>
      </c>
      <c r="H11" s="15">
        <v>41820</v>
      </c>
      <c r="I11" s="16">
        <v>15000</v>
      </c>
      <c r="J11" s="16"/>
      <c r="K11" s="16"/>
      <c r="L11" s="16"/>
      <c r="M11" s="17" t="s">
        <v>1</v>
      </c>
      <c r="N11" s="62" t="s">
        <v>255</v>
      </c>
      <c r="O11" s="13" t="s">
        <v>13</v>
      </c>
      <c r="P11" s="161"/>
    </row>
    <row r="12" spans="1:16" ht="45" x14ac:dyDescent="0.2">
      <c r="A12" s="274"/>
      <c r="B12" s="139" t="s">
        <v>9</v>
      </c>
      <c r="C12" s="20">
        <f>ROW()-9</f>
        <v>3</v>
      </c>
      <c r="D12" s="21" t="s">
        <v>256</v>
      </c>
      <c r="E12" s="14" t="s">
        <v>178</v>
      </c>
      <c r="F12" s="227" t="s">
        <v>257</v>
      </c>
      <c r="G12" s="182" t="s">
        <v>74</v>
      </c>
      <c r="H12" s="22">
        <v>41822</v>
      </c>
      <c r="I12" s="23"/>
      <c r="J12" s="23"/>
      <c r="K12" s="23"/>
      <c r="L12" s="23"/>
      <c r="M12" s="24" t="s">
        <v>1</v>
      </c>
      <c r="N12" s="118" t="s">
        <v>258</v>
      </c>
      <c r="O12" s="14" t="s">
        <v>14</v>
      </c>
      <c r="P12" s="42"/>
    </row>
    <row r="13" spans="1:16" ht="105.75" customHeight="1" x14ac:dyDescent="0.2">
      <c r="A13" s="274"/>
      <c r="B13" s="139"/>
      <c r="C13" s="20">
        <f t="shared" ref="C13:C26" si="0">ROW()-9</f>
        <v>4</v>
      </c>
      <c r="D13" s="14" t="s">
        <v>204</v>
      </c>
      <c r="E13" s="14" t="s">
        <v>338</v>
      </c>
      <c r="F13" s="227" t="s">
        <v>245</v>
      </c>
      <c r="G13" s="181" t="s">
        <v>74</v>
      </c>
      <c r="H13" s="15">
        <v>41822</v>
      </c>
      <c r="I13" s="16"/>
      <c r="J13" s="16"/>
      <c r="K13" s="16"/>
      <c r="L13" s="16"/>
      <c r="M13" s="17" t="s">
        <v>1</v>
      </c>
      <c r="N13" s="62"/>
      <c r="O13" s="14" t="s">
        <v>15</v>
      </c>
      <c r="P13" s="42"/>
    </row>
    <row r="14" spans="1:16" ht="93.75" customHeight="1" x14ac:dyDescent="0.2">
      <c r="A14" s="274"/>
      <c r="B14" s="139"/>
      <c r="C14" s="12">
        <f>ROW()-9</f>
        <v>5</v>
      </c>
      <c r="D14" s="14" t="s">
        <v>94</v>
      </c>
      <c r="E14" s="14" t="s">
        <v>149</v>
      </c>
      <c r="F14" s="227" t="s">
        <v>95</v>
      </c>
      <c r="G14" s="181" t="s">
        <v>170</v>
      </c>
      <c r="H14" s="15">
        <v>41969</v>
      </c>
      <c r="I14" s="16">
        <v>30000</v>
      </c>
      <c r="J14" s="16"/>
      <c r="K14" s="16"/>
      <c r="L14" s="16"/>
      <c r="M14" s="17" t="s">
        <v>67</v>
      </c>
      <c r="N14" s="62" t="s">
        <v>361</v>
      </c>
      <c r="O14" s="14" t="s">
        <v>259</v>
      </c>
      <c r="P14" s="42"/>
    </row>
    <row r="15" spans="1:16" ht="142.5" x14ac:dyDescent="0.2">
      <c r="A15" s="274"/>
      <c r="B15" s="138"/>
      <c r="C15" s="12">
        <f t="shared" si="0"/>
        <v>6</v>
      </c>
      <c r="D15" s="14" t="s">
        <v>176</v>
      </c>
      <c r="E15" s="14" t="s">
        <v>339</v>
      </c>
      <c r="F15" s="14" t="s">
        <v>177</v>
      </c>
      <c r="G15" s="181" t="s">
        <v>170</v>
      </c>
      <c r="H15" s="15">
        <v>42063</v>
      </c>
      <c r="I15" s="16">
        <v>150000</v>
      </c>
      <c r="J15" s="16"/>
      <c r="K15" s="16"/>
      <c r="L15" s="16"/>
      <c r="M15" s="17" t="s">
        <v>67</v>
      </c>
      <c r="N15" s="62" t="s">
        <v>340</v>
      </c>
      <c r="O15" s="14" t="s">
        <v>13</v>
      </c>
      <c r="P15" s="42"/>
    </row>
    <row r="16" spans="1:16" ht="142.5" x14ac:dyDescent="0.2">
      <c r="A16" s="274"/>
      <c r="B16" s="139"/>
      <c r="C16" s="12">
        <f t="shared" si="0"/>
        <v>7</v>
      </c>
      <c r="D16" s="14" t="s">
        <v>260</v>
      </c>
      <c r="E16" s="14" t="s">
        <v>362</v>
      </c>
      <c r="F16" s="14" t="s">
        <v>261</v>
      </c>
      <c r="G16" s="181" t="s">
        <v>75</v>
      </c>
      <c r="H16" s="15">
        <v>42073</v>
      </c>
      <c r="I16" s="16">
        <v>10000</v>
      </c>
      <c r="J16" s="16">
        <v>10000</v>
      </c>
      <c r="K16" s="16">
        <v>10000</v>
      </c>
      <c r="L16" s="16">
        <v>5000</v>
      </c>
      <c r="M16" s="17" t="s">
        <v>154</v>
      </c>
      <c r="N16" s="62" t="s">
        <v>341</v>
      </c>
      <c r="O16" s="14" t="s">
        <v>16</v>
      </c>
      <c r="P16" s="42"/>
    </row>
    <row r="17" spans="1:16" ht="42.75" customHeight="1" x14ac:dyDescent="0.2">
      <c r="A17" s="274"/>
      <c r="B17" s="139"/>
      <c r="C17" s="12">
        <f t="shared" si="0"/>
        <v>8</v>
      </c>
      <c r="D17" s="14" t="s">
        <v>166</v>
      </c>
      <c r="E17" s="14" t="s">
        <v>96</v>
      </c>
      <c r="F17" s="14" t="s">
        <v>179</v>
      </c>
      <c r="G17" s="181" t="s">
        <v>76</v>
      </c>
      <c r="H17" s="15">
        <v>42073</v>
      </c>
      <c r="I17" s="16"/>
      <c r="J17" s="16"/>
      <c r="K17" s="16"/>
      <c r="L17" s="16"/>
      <c r="M17" s="17"/>
      <c r="N17" s="62" t="s">
        <v>54</v>
      </c>
      <c r="O17" s="14" t="s">
        <v>17</v>
      </c>
      <c r="P17" s="42"/>
    </row>
    <row r="18" spans="1:16" ht="78.75" customHeight="1" x14ac:dyDescent="0.2">
      <c r="A18" s="274"/>
      <c r="B18" s="139"/>
      <c r="C18" s="12">
        <f>ROW()-9</f>
        <v>9</v>
      </c>
      <c r="D18" s="13" t="s">
        <v>97</v>
      </c>
      <c r="E18" s="18" t="s">
        <v>98</v>
      </c>
      <c r="F18" s="14" t="s">
        <v>262</v>
      </c>
      <c r="G18" s="181" t="s">
        <v>77</v>
      </c>
      <c r="H18" s="15">
        <v>42073</v>
      </c>
      <c r="I18" s="16"/>
      <c r="J18" s="16"/>
      <c r="K18" s="16"/>
      <c r="L18" s="16"/>
      <c r="M18" s="17"/>
      <c r="N18" s="62" t="s">
        <v>263</v>
      </c>
      <c r="O18" s="14"/>
      <c r="P18" s="161"/>
    </row>
    <row r="19" spans="1:16" ht="109.5" customHeight="1" x14ac:dyDescent="0.2">
      <c r="A19" s="274"/>
      <c r="B19" s="276" t="s">
        <v>136</v>
      </c>
      <c r="C19" s="25">
        <f t="shared" si="0"/>
        <v>10</v>
      </c>
      <c r="D19" s="26" t="s">
        <v>99</v>
      </c>
      <c r="E19" s="26" t="s">
        <v>100</v>
      </c>
      <c r="F19" s="26" t="s">
        <v>181</v>
      </c>
      <c r="G19" s="183" t="s">
        <v>76</v>
      </c>
      <c r="H19" s="27">
        <v>42073</v>
      </c>
      <c r="I19" s="28"/>
      <c r="J19" s="28"/>
      <c r="K19" s="28"/>
      <c r="L19" s="28"/>
      <c r="M19" s="29"/>
      <c r="N19" s="119" t="s">
        <v>55</v>
      </c>
      <c r="O19" s="26" t="s">
        <v>249</v>
      </c>
      <c r="P19" s="42"/>
    </row>
    <row r="20" spans="1:16" ht="90" customHeight="1" x14ac:dyDescent="0.2">
      <c r="A20" s="274"/>
      <c r="B20" s="277"/>
      <c r="C20" s="12">
        <f>ROW()-9</f>
        <v>11</v>
      </c>
      <c r="D20" s="26" t="s">
        <v>188</v>
      </c>
      <c r="E20" s="26" t="s">
        <v>101</v>
      </c>
      <c r="F20" s="26" t="s">
        <v>335</v>
      </c>
      <c r="G20" s="183" t="s">
        <v>78</v>
      </c>
      <c r="H20" s="27">
        <v>42124</v>
      </c>
      <c r="I20" s="28"/>
      <c r="J20" s="28"/>
      <c r="K20" s="28"/>
      <c r="L20" s="28"/>
      <c r="M20" s="29"/>
      <c r="N20" s="119" t="s">
        <v>264</v>
      </c>
      <c r="O20" s="26" t="s">
        <v>249</v>
      </c>
      <c r="P20" s="42"/>
    </row>
    <row r="21" spans="1:16" ht="28.5" x14ac:dyDescent="0.2">
      <c r="A21" s="274"/>
      <c r="B21" s="277"/>
      <c r="C21" s="12">
        <f>ROW()-9</f>
        <v>12</v>
      </c>
      <c r="D21" s="14" t="s">
        <v>189</v>
      </c>
      <c r="E21" s="14"/>
      <c r="F21" s="14" t="s">
        <v>182</v>
      </c>
      <c r="G21" s="181" t="s">
        <v>79</v>
      </c>
      <c r="H21" s="15">
        <v>42136</v>
      </c>
      <c r="I21" s="16"/>
      <c r="J21" s="16"/>
      <c r="K21" s="16"/>
      <c r="L21" s="16"/>
      <c r="M21" s="17"/>
      <c r="N21" s="62" t="s">
        <v>37</v>
      </c>
      <c r="O21" s="26" t="s">
        <v>249</v>
      </c>
      <c r="P21" s="42"/>
    </row>
    <row r="22" spans="1:16" ht="57" x14ac:dyDescent="0.2">
      <c r="A22" s="274"/>
      <c r="B22" s="277"/>
      <c r="C22" s="12">
        <f>ROW()-9</f>
        <v>13</v>
      </c>
      <c r="D22" s="14" t="s">
        <v>190</v>
      </c>
      <c r="E22" s="30"/>
      <c r="F22" s="26" t="s">
        <v>183</v>
      </c>
      <c r="G22" s="181" t="s">
        <v>79</v>
      </c>
      <c r="H22" s="15">
        <v>42156</v>
      </c>
      <c r="I22" s="16"/>
      <c r="J22" s="16"/>
      <c r="K22" s="16"/>
      <c r="L22" s="16"/>
      <c r="M22" s="17"/>
      <c r="N22" s="62" t="s">
        <v>37</v>
      </c>
      <c r="O22" s="26" t="s">
        <v>249</v>
      </c>
      <c r="P22" s="42"/>
    </row>
    <row r="23" spans="1:16" ht="42.75" x14ac:dyDescent="0.2">
      <c r="A23" s="274"/>
      <c r="B23" s="278"/>
      <c r="C23" s="12">
        <f>ROW()-9</f>
        <v>14</v>
      </c>
      <c r="D23" s="14" t="s">
        <v>267</v>
      </c>
      <c r="E23" s="30"/>
      <c r="F23" s="31" t="s">
        <v>268</v>
      </c>
      <c r="G23" s="181" t="s">
        <v>10</v>
      </c>
      <c r="H23" s="15">
        <v>42165</v>
      </c>
      <c r="I23" s="16"/>
      <c r="J23" s="16"/>
      <c r="K23" s="16"/>
      <c r="L23" s="16"/>
      <c r="M23" s="17"/>
      <c r="N23" s="62" t="s">
        <v>37</v>
      </c>
      <c r="O23" s="26" t="s">
        <v>249</v>
      </c>
      <c r="P23" s="42"/>
    </row>
    <row r="24" spans="1:16" ht="45" customHeight="1" x14ac:dyDescent="0.2">
      <c r="A24" s="274"/>
      <c r="B24" s="276" t="s">
        <v>137</v>
      </c>
      <c r="C24" s="12">
        <f t="shared" ref="C24:C30" si="1">ROW()-9</f>
        <v>15</v>
      </c>
      <c r="D24" s="26" t="s">
        <v>102</v>
      </c>
      <c r="E24" s="32" t="s">
        <v>269</v>
      </c>
      <c r="F24" s="14" t="s">
        <v>266</v>
      </c>
      <c r="G24" s="181" t="s">
        <v>80</v>
      </c>
      <c r="H24" s="15">
        <v>42233</v>
      </c>
      <c r="I24" s="16"/>
      <c r="J24" s="16"/>
      <c r="K24" s="16"/>
      <c r="L24" s="16"/>
      <c r="M24" s="17"/>
      <c r="N24" s="62" t="s">
        <v>66</v>
      </c>
      <c r="O24" s="14" t="s">
        <v>18</v>
      </c>
      <c r="P24" s="42"/>
    </row>
    <row r="25" spans="1:16" ht="28.5" x14ac:dyDescent="0.2">
      <c r="A25" s="274"/>
      <c r="B25" s="277"/>
      <c r="C25" s="12">
        <f t="shared" si="1"/>
        <v>16</v>
      </c>
      <c r="D25" s="26" t="s">
        <v>265</v>
      </c>
      <c r="E25" s="33" t="s">
        <v>37</v>
      </c>
      <c r="F25" s="14" t="s">
        <v>184</v>
      </c>
      <c r="G25" s="181" t="s">
        <v>79</v>
      </c>
      <c r="H25" s="15">
        <v>42252</v>
      </c>
      <c r="I25" s="16"/>
      <c r="J25" s="16"/>
      <c r="K25" s="16"/>
      <c r="L25" s="16"/>
      <c r="M25" s="17"/>
      <c r="N25" s="62"/>
      <c r="O25" s="14" t="s">
        <v>18</v>
      </c>
      <c r="P25" s="42"/>
    </row>
    <row r="26" spans="1:16" ht="112.5" customHeight="1" x14ac:dyDescent="0.2">
      <c r="A26" s="274"/>
      <c r="B26" s="277"/>
      <c r="C26" s="12">
        <f t="shared" si="0"/>
        <v>17</v>
      </c>
      <c r="D26" s="14" t="s">
        <v>363</v>
      </c>
      <c r="E26" s="14" t="s">
        <v>37</v>
      </c>
      <c r="F26" s="31" t="s">
        <v>270</v>
      </c>
      <c r="G26" s="181" t="s">
        <v>10</v>
      </c>
      <c r="H26" s="15">
        <v>42256</v>
      </c>
      <c r="I26" s="16"/>
      <c r="J26" s="16"/>
      <c r="K26" s="16"/>
      <c r="L26" s="16"/>
      <c r="M26" s="17"/>
      <c r="N26" s="62" t="s">
        <v>56</v>
      </c>
      <c r="O26" s="14" t="s">
        <v>18</v>
      </c>
      <c r="P26" s="42"/>
    </row>
    <row r="27" spans="1:16" ht="112.5" customHeight="1" x14ac:dyDescent="0.2">
      <c r="A27" s="274"/>
      <c r="B27" s="277"/>
      <c r="C27" s="12">
        <f>ROW()-9</f>
        <v>18</v>
      </c>
      <c r="D27" s="26" t="s">
        <v>155</v>
      </c>
      <c r="E27" s="14" t="s">
        <v>37</v>
      </c>
      <c r="F27" s="31" t="s">
        <v>271</v>
      </c>
      <c r="G27" s="181" t="s">
        <v>10</v>
      </c>
      <c r="H27" s="15">
        <v>42256</v>
      </c>
      <c r="I27" s="16"/>
      <c r="J27" s="16"/>
      <c r="K27" s="16"/>
      <c r="L27" s="16"/>
      <c r="M27" s="17"/>
      <c r="N27" s="118" t="s">
        <v>57</v>
      </c>
      <c r="O27" s="14" t="s">
        <v>19</v>
      </c>
      <c r="P27" s="42"/>
    </row>
    <row r="28" spans="1:16" ht="52.5" customHeight="1" x14ac:dyDescent="0.2">
      <c r="A28" s="274"/>
      <c r="B28" s="277"/>
      <c r="C28" s="12">
        <f t="shared" si="1"/>
        <v>19</v>
      </c>
      <c r="D28" s="62" t="s">
        <v>336</v>
      </c>
      <c r="E28" s="33" t="s">
        <v>37</v>
      </c>
      <c r="F28" s="26"/>
      <c r="G28" s="181" t="s">
        <v>76</v>
      </c>
      <c r="H28" s="27">
        <v>42317</v>
      </c>
      <c r="I28" s="16"/>
      <c r="J28" s="16"/>
      <c r="K28" s="16"/>
      <c r="L28" s="16"/>
      <c r="M28" s="17"/>
      <c r="N28" s="62"/>
      <c r="O28" s="14" t="s">
        <v>18</v>
      </c>
      <c r="P28" s="42"/>
    </row>
    <row r="29" spans="1:16" ht="61.5" customHeight="1" x14ac:dyDescent="0.2">
      <c r="A29" s="274"/>
      <c r="B29" s="278"/>
      <c r="C29" s="12">
        <f t="shared" si="1"/>
        <v>20</v>
      </c>
      <c r="D29" s="26" t="s">
        <v>191</v>
      </c>
      <c r="E29" s="33" t="s">
        <v>37</v>
      </c>
      <c r="F29" s="14"/>
      <c r="G29" s="181" t="s">
        <v>80</v>
      </c>
      <c r="H29" s="15">
        <v>42353</v>
      </c>
      <c r="I29" s="16">
        <v>10000</v>
      </c>
      <c r="J29" s="16"/>
      <c r="K29" s="16"/>
      <c r="L29" s="16"/>
      <c r="M29" s="17" t="s">
        <v>67</v>
      </c>
      <c r="N29" s="62"/>
      <c r="O29" s="14" t="s">
        <v>18</v>
      </c>
      <c r="P29" s="42"/>
    </row>
    <row r="30" spans="1:16" ht="63" customHeight="1" x14ac:dyDescent="0.2">
      <c r="A30" s="274"/>
      <c r="B30" s="164"/>
      <c r="C30" s="12">
        <f t="shared" si="1"/>
        <v>21</v>
      </c>
      <c r="D30" s="119" t="s">
        <v>272</v>
      </c>
      <c r="E30" s="33" t="s">
        <v>37</v>
      </c>
      <c r="F30" s="14"/>
      <c r="G30" s="181" t="s">
        <v>86</v>
      </c>
      <c r="H30" s="15">
        <v>42360</v>
      </c>
      <c r="I30" s="16"/>
      <c r="J30" s="16"/>
      <c r="K30" s="16"/>
      <c r="L30" s="16"/>
      <c r="M30" s="17"/>
      <c r="N30" s="62"/>
      <c r="O30" s="14" t="s">
        <v>18</v>
      </c>
      <c r="P30" s="42"/>
    </row>
    <row r="31" spans="1:16" ht="26.25" customHeight="1" x14ac:dyDescent="0.2">
      <c r="A31" s="274"/>
      <c r="B31" s="267" t="s">
        <v>20</v>
      </c>
      <c r="C31" s="268"/>
      <c r="D31" s="268"/>
      <c r="E31" s="268"/>
      <c r="F31" s="268"/>
      <c r="G31" s="268"/>
      <c r="H31" s="268"/>
      <c r="I31" s="268"/>
      <c r="J31" s="268"/>
      <c r="K31" s="268"/>
      <c r="L31" s="268"/>
      <c r="M31" s="268"/>
      <c r="N31" s="268"/>
      <c r="O31" s="269"/>
      <c r="P31" s="42"/>
    </row>
    <row r="32" spans="1:16" ht="228" x14ac:dyDescent="0.2">
      <c r="A32" s="274"/>
      <c r="B32" s="218" t="s">
        <v>247</v>
      </c>
      <c r="C32" s="12">
        <f t="shared" ref="C32:C40" si="2">ROW()-10</f>
        <v>22</v>
      </c>
      <c r="D32" s="14" t="s">
        <v>192</v>
      </c>
      <c r="E32" s="14" t="s">
        <v>105</v>
      </c>
      <c r="F32" s="14" t="s">
        <v>273</v>
      </c>
      <c r="G32" s="181" t="s">
        <v>81</v>
      </c>
      <c r="H32" s="15" t="s">
        <v>3</v>
      </c>
      <c r="I32" s="16"/>
      <c r="J32" s="16"/>
      <c r="K32" s="16"/>
      <c r="L32" s="16"/>
      <c r="M32" s="17"/>
      <c r="N32" s="62" t="s">
        <v>274</v>
      </c>
      <c r="O32" s="14" t="s">
        <v>21</v>
      </c>
      <c r="P32" s="42"/>
    </row>
    <row r="33" spans="1:16" ht="133.5" customHeight="1" x14ac:dyDescent="0.2">
      <c r="A33" s="274"/>
      <c r="B33" s="218" t="s">
        <v>138</v>
      </c>
      <c r="C33" s="12">
        <f t="shared" si="2"/>
        <v>23</v>
      </c>
      <c r="D33" s="14" t="s">
        <v>248</v>
      </c>
      <c r="E33" s="14" t="s">
        <v>224</v>
      </c>
      <c r="F33" s="14" t="s">
        <v>343</v>
      </c>
      <c r="G33" s="181" t="s">
        <v>81</v>
      </c>
      <c r="H33" s="15">
        <v>42277</v>
      </c>
      <c r="I33" s="16"/>
      <c r="J33" s="16"/>
      <c r="K33" s="16"/>
      <c r="L33" s="16"/>
      <c r="M33" s="17"/>
      <c r="N33" s="62" t="s">
        <v>58</v>
      </c>
      <c r="O33" s="14" t="s">
        <v>21</v>
      </c>
      <c r="P33" s="42"/>
    </row>
    <row r="34" spans="1:16" ht="98.25" customHeight="1" x14ac:dyDescent="0.2">
      <c r="A34" s="274"/>
      <c r="B34" s="264" t="s">
        <v>139</v>
      </c>
      <c r="C34" s="12">
        <f t="shared" si="2"/>
        <v>24</v>
      </c>
      <c r="D34" s="14" t="s">
        <v>103</v>
      </c>
      <c r="E34" s="14" t="s">
        <v>113</v>
      </c>
      <c r="F34" s="14" t="s">
        <v>158</v>
      </c>
      <c r="G34" s="181" t="s">
        <v>171</v>
      </c>
      <c r="H34" s="15">
        <v>42223</v>
      </c>
      <c r="I34" s="16"/>
      <c r="J34" s="16"/>
      <c r="K34" s="16"/>
      <c r="L34" s="16"/>
      <c r="M34" s="17"/>
      <c r="N34" s="62" t="s">
        <v>59</v>
      </c>
      <c r="O34" s="14" t="s">
        <v>21</v>
      </c>
      <c r="P34" s="42"/>
    </row>
    <row r="35" spans="1:16" ht="135" customHeight="1" x14ac:dyDescent="0.2">
      <c r="A35" s="274"/>
      <c r="B35" s="266"/>
      <c r="C35" s="12">
        <f t="shared" si="2"/>
        <v>25</v>
      </c>
      <c r="D35" s="14" t="s">
        <v>156</v>
      </c>
      <c r="E35" s="165"/>
      <c r="F35" s="14" t="s">
        <v>275</v>
      </c>
      <c r="G35" s="181" t="s">
        <v>81</v>
      </c>
      <c r="H35" s="15">
        <v>42256</v>
      </c>
      <c r="I35" s="16"/>
      <c r="J35" s="16"/>
      <c r="K35" s="16"/>
      <c r="L35" s="16"/>
      <c r="M35" s="17"/>
      <c r="N35" s="62"/>
      <c r="O35" s="14" t="s">
        <v>21</v>
      </c>
      <c r="P35" s="42"/>
    </row>
    <row r="36" spans="1:16" ht="57" x14ac:dyDescent="0.2">
      <c r="A36" s="274"/>
      <c r="B36" s="264" t="s">
        <v>140</v>
      </c>
      <c r="C36" s="12">
        <f t="shared" si="2"/>
        <v>26</v>
      </c>
      <c r="D36" s="14" t="s">
        <v>193</v>
      </c>
      <c r="E36" s="30" t="s">
        <v>150</v>
      </c>
      <c r="F36" s="14" t="s">
        <v>277</v>
      </c>
      <c r="G36" s="181" t="s">
        <v>82</v>
      </c>
      <c r="H36" s="15">
        <v>42209</v>
      </c>
      <c r="I36" s="16"/>
      <c r="J36" s="16"/>
      <c r="K36" s="16"/>
      <c r="L36" s="16"/>
      <c r="M36" s="17"/>
      <c r="N36" s="62" t="s">
        <v>344</v>
      </c>
      <c r="O36" s="14" t="s">
        <v>22</v>
      </c>
      <c r="P36" s="42"/>
    </row>
    <row r="37" spans="1:16" ht="30.75" customHeight="1" x14ac:dyDescent="0.2">
      <c r="A37" s="274"/>
      <c r="B37" s="265"/>
      <c r="C37" s="12">
        <f t="shared" si="2"/>
        <v>27</v>
      </c>
      <c r="D37" s="14" t="s">
        <v>345</v>
      </c>
      <c r="E37" s="30"/>
      <c r="F37" s="14" t="s">
        <v>276</v>
      </c>
      <c r="G37" s="181" t="s">
        <v>82</v>
      </c>
      <c r="H37" s="15">
        <v>42236</v>
      </c>
      <c r="I37" s="16"/>
      <c r="J37" s="16"/>
      <c r="K37" s="16"/>
      <c r="L37" s="16"/>
      <c r="M37" s="17"/>
      <c r="N37" s="62" t="s">
        <v>37</v>
      </c>
      <c r="O37" s="14" t="s">
        <v>22</v>
      </c>
      <c r="P37" s="42"/>
    </row>
    <row r="38" spans="1:16" ht="48.75" customHeight="1" x14ac:dyDescent="0.2">
      <c r="A38" s="274"/>
      <c r="B38" s="265"/>
      <c r="C38" s="12">
        <f t="shared" si="2"/>
        <v>28</v>
      </c>
      <c r="D38" s="14" t="s">
        <v>194</v>
      </c>
      <c r="E38" s="30"/>
      <c r="F38" s="14" t="s">
        <v>106</v>
      </c>
      <c r="G38" s="181" t="s">
        <v>37</v>
      </c>
      <c r="H38" s="15">
        <v>42256</v>
      </c>
      <c r="I38" s="16"/>
      <c r="J38" s="16"/>
      <c r="K38" s="16"/>
      <c r="L38" s="16"/>
      <c r="M38" s="17"/>
      <c r="N38" s="62" t="s">
        <v>37</v>
      </c>
      <c r="O38" s="14" t="s">
        <v>22</v>
      </c>
      <c r="P38" s="42"/>
    </row>
    <row r="39" spans="1:16" ht="162.75" customHeight="1" x14ac:dyDescent="0.2">
      <c r="A39" s="274"/>
      <c r="B39" s="265"/>
      <c r="C39" s="12">
        <f t="shared" si="2"/>
        <v>29</v>
      </c>
      <c r="D39" s="26" t="s">
        <v>157</v>
      </c>
      <c r="E39" s="43"/>
      <c r="F39" s="26" t="s">
        <v>346</v>
      </c>
      <c r="G39" s="183" t="s">
        <v>2</v>
      </c>
      <c r="H39" s="27">
        <v>42256</v>
      </c>
      <c r="I39" s="16"/>
      <c r="J39" s="16"/>
      <c r="K39" s="16"/>
      <c r="L39" s="16"/>
      <c r="M39" s="17"/>
      <c r="N39" s="62" t="s">
        <v>159</v>
      </c>
      <c r="O39" s="35" t="s">
        <v>22</v>
      </c>
      <c r="P39" s="42"/>
    </row>
    <row r="40" spans="1:16" ht="57" x14ac:dyDescent="0.2">
      <c r="A40" s="274"/>
      <c r="B40" s="265"/>
      <c r="C40" s="34">
        <f t="shared" si="2"/>
        <v>30</v>
      </c>
      <c r="D40" s="56" t="s">
        <v>104</v>
      </c>
      <c r="E40" s="56"/>
      <c r="F40" s="40"/>
      <c r="G40" s="185" t="s">
        <v>172</v>
      </c>
      <c r="H40" s="41">
        <v>42551</v>
      </c>
      <c r="I40" s="37"/>
      <c r="J40" s="37"/>
      <c r="K40" s="37"/>
      <c r="L40" s="37"/>
      <c r="M40" s="38"/>
      <c r="N40" s="39" t="s">
        <v>37</v>
      </c>
      <c r="O40" s="14" t="s">
        <v>22</v>
      </c>
      <c r="P40" s="228"/>
    </row>
    <row r="41" spans="1:16" ht="26.25" customHeight="1" x14ac:dyDescent="0.2">
      <c r="A41" s="274"/>
      <c r="B41" s="270" t="s">
        <v>222</v>
      </c>
      <c r="C41" s="271"/>
      <c r="D41" s="271"/>
      <c r="E41" s="271"/>
      <c r="F41" s="271"/>
      <c r="G41" s="271"/>
      <c r="H41" s="271"/>
      <c r="I41" s="271"/>
      <c r="J41" s="271"/>
      <c r="K41" s="271"/>
      <c r="L41" s="271"/>
      <c r="M41" s="271"/>
      <c r="N41" s="271"/>
      <c r="O41" s="272"/>
      <c r="P41" s="42"/>
    </row>
    <row r="42" spans="1:16" ht="102" customHeight="1" x14ac:dyDescent="0.2">
      <c r="A42" s="274"/>
      <c r="B42" s="264" t="s">
        <v>141</v>
      </c>
      <c r="C42" s="25">
        <f t="shared" ref="C42:C47" si="3">ROW()-11</f>
        <v>31</v>
      </c>
      <c r="D42" s="26" t="s">
        <v>279</v>
      </c>
      <c r="E42" s="26" t="s">
        <v>107</v>
      </c>
      <c r="F42" s="26" t="s">
        <v>151</v>
      </c>
      <c r="G42" s="183" t="s">
        <v>82</v>
      </c>
      <c r="H42" s="27">
        <v>42223</v>
      </c>
      <c r="I42" s="28"/>
      <c r="J42" s="28"/>
      <c r="K42" s="28"/>
      <c r="L42" s="28"/>
      <c r="M42" s="29"/>
      <c r="N42" s="119" t="s">
        <v>60</v>
      </c>
      <c r="O42" s="26" t="s">
        <v>22</v>
      </c>
      <c r="P42" s="42"/>
    </row>
    <row r="43" spans="1:16" ht="104.25" customHeight="1" x14ac:dyDescent="0.2">
      <c r="A43" s="274"/>
      <c r="B43" s="265"/>
      <c r="C43" s="34">
        <f t="shared" si="3"/>
        <v>32</v>
      </c>
      <c r="D43" s="40" t="s">
        <v>358</v>
      </c>
      <c r="E43" s="52"/>
      <c r="F43" s="40" t="s">
        <v>280</v>
      </c>
      <c r="G43" s="185" t="s">
        <v>10</v>
      </c>
      <c r="H43" s="41">
        <v>42795</v>
      </c>
      <c r="I43" s="37"/>
      <c r="J43" s="37"/>
      <c r="K43" s="37"/>
      <c r="L43" s="37"/>
      <c r="M43" s="38"/>
      <c r="N43" s="39" t="s">
        <v>37</v>
      </c>
      <c r="O43" s="35" t="s">
        <v>22</v>
      </c>
      <c r="P43" s="42"/>
    </row>
    <row r="44" spans="1:16" ht="156.75" x14ac:dyDescent="0.2">
      <c r="A44" s="274"/>
      <c r="B44" s="138" t="s">
        <v>222</v>
      </c>
      <c r="C44" s="12">
        <f t="shared" si="3"/>
        <v>33</v>
      </c>
      <c r="D44" s="14" t="s">
        <v>221</v>
      </c>
      <c r="E44" s="14"/>
      <c r="F44" s="26" t="s">
        <v>281</v>
      </c>
      <c r="G44" s="181" t="s">
        <v>10</v>
      </c>
      <c r="H44" s="27">
        <v>42317</v>
      </c>
      <c r="I44" s="16"/>
      <c r="J44" s="16"/>
      <c r="K44" s="16"/>
      <c r="L44" s="16"/>
      <c r="M44" s="17"/>
      <c r="N44" s="62" t="s">
        <v>61</v>
      </c>
      <c r="O44" s="14" t="s">
        <v>23</v>
      </c>
      <c r="P44" s="42"/>
    </row>
    <row r="45" spans="1:16" ht="114.75" customHeight="1" x14ac:dyDescent="0.2">
      <c r="A45" s="274"/>
      <c r="B45" s="264" t="s">
        <v>223</v>
      </c>
      <c r="C45" s="12">
        <f t="shared" si="3"/>
        <v>34</v>
      </c>
      <c r="D45" s="14" t="s">
        <v>347</v>
      </c>
      <c r="E45" s="14"/>
      <c r="F45" s="14" t="s">
        <v>282</v>
      </c>
      <c r="G45" s="181" t="s">
        <v>10</v>
      </c>
      <c r="H45" s="15">
        <v>42317</v>
      </c>
      <c r="I45" s="16"/>
      <c r="J45" s="16"/>
      <c r="K45" s="16"/>
      <c r="L45" s="16"/>
      <c r="M45" s="17"/>
      <c r="N45" s="229"/>
      <c r="O45" s="19" t="s">
        <v>24</v>
      </c>
      <c r="P45" s="42"/>
    </row>
    <row r="46" spans="1:16" ht="85.5" x14ac:dyDescent="0.2">
      <c r="A46" s="274"/>
      <c r="B46" s="265"/>
      <c r="C46" s="34">
        <f t="shared" si="3"/>
        <v>35</v>
      </c>
      <c r="D46" s="166" t="s">
        <v>186</v>
      </c>
      <c r="E46" s="167"/>
      <c r="F46" s="35" t="s">
        <v>108</v>
      </c>
      <c r="G46" s="184" t="s">
        <v>79</v>
      </c>
      <c r="H46" s="41">
        <v>42399</v>
      </c>
      <c r="I46" s="37"/>
      <c r="J46" s="37">
        <v>10000</v>
      </c>
      <c r="K46" s="37"/>
      <c r="L46" s="37"/>
      <c r="M46" s="38" t="s">
        <v>67</v>
      </c>
      <c r="N46" s="39" t="s">
        <v>348</v>
      </c>
      <c r="O46" s="35" t="s">
        <v>24</v>
      </c>
      <c r="P46" s="42"/>
    </row>
    <row r="47" spans="1:16" ht="42.75" x14ac:dyDescent="0.2">
      <c r="A47" s="274"/>
      <c r="B47" s="265"/>
      <c r="C47" s="168">
        <f t="shared" si="3"/>
        <v>36</v>
      </c>
      <c r="D47" s="173" t="s">
        <v>187</v>
      </c>
      <c r="E47" s="169"/>
      <c r="F47" s="54" t="s">
        <v>284</v>
      </c>
      <c r="G47" s="186" t="s">
        <v>79</v>
      </c>
      <c r="H47" s="170">
        <v>42428</v>
      </c>
      <c r="I47" s="171"/>
      <c r="J47" s="171">
        <v>15000</v>
      </c>
      <c r="K47" s="171"/>
      <c r="L47" s="171"/>
      <c r="M47" s="172" t="s">
        <v>67</v>
      </c>
      <c r="N47" s="120" t="s">
        <v>283</v>
      </c>
      <c r="O47" s="54" t="s">
        <v>25</v>
      </c>
      <c r="P47" s="42"/>
    </row>
    <row r="48" spans="1:16" ht="54.75" customHeight="1" x14ac:dyDescent="0.2">
      <c r="A48" s="274"/>
      <c r="B48" s="266"/>
      <c r="C48" s="85">
        <f>ROW()-11</f>
        <v>37</v>
      </c>
      <c r="D48" s="174" t="s">
        <v>160</v>
      </c>
      <c r="E48" s="143" t="s">
        <v>185</v>
      </c>
      <c r="F48" s="86"/>
      <c r="G48" s="187" t="s">
        <v>10</v>
      </c>
      <c r="H48" s="144">
        <v>42460</v>
      </c>
      <c r="I48" s="88"/>
      <c r="J48" s="88"/>
      <c r="K48" s="88"/>
      <c r="L48" s="88"/>
      <c r="M48" s="121"/>
      <c r="N48" s="221"/>
      <c r="O48" s="86" t="s">
        <v>25</v>
      </c>
      <c r="P48" s="42"/>
    </row>
    <row r="49" spans="1:16" ht="26.25" customHeight="1" x14ac:dyDescent="0.2">
      <c r="A49" s="274"/>
      <c r="B49" s="279" t="s">
        <v>26</v>
      </c>
      <c r="C49" s="280"/>
      <c r="D49" s="280"/>
      <c r="E49" s="280"/>
      <c r="F49" s="280"/>
      <c r="G49" s="280"/>
      <c r="H49" s="280"/>
      <c r="I49" s="280"/>
      <c r="J49" s="280"/>
      <c r="K49" s="280"/>
      <c r="L49" s="280"/>
      <c r="M49" s="280"/>
      <c r="N49" s="280"/>
      <c r="O49" s="281"/>
      <c r="P49" s="55"/>
    </row>
    <row r="50" spans="1:16" ht="142.5" x14ac:dyDescent="0.2">
      <c r="A50" s="274"/>
      <c r="B50" s="264" t="s">
        <v>142</v>
      </c>
      <c r="C50" s="20">
        <f t="shared" ref="C50:C63" si="4">ROW()-12</f>
        <v>38</v>
      </c>
      <c r="D50" s="145" t="s">
        <v>109</v>
      </c>
      <c r="E50" s="132" t="s">
        <v>285</v>
      </c>
      <c r="F50" s="21" t="s">
        <v>286</v>
      </c>
      <c r="G50" s="182" t="s">
        <v>82</v>
      </c>
      <c r="H50" s="22">
        <v>42223</v>
      </c>
      <c r="I50" s="23"/>
      <c r="J50" s="23"/>
      <c r="K50" s="23"/>
      <c r="L50" s="23"/>
      <c r="M50" s="24"/>
      <c r="N50" s="118" t="s">
        <v>62</v>
      </c>
      <c r="O50" s="21" t="s">
        <v>22</v>
      </c>
      <c r="P50" s="55"/>
    </row>
    <row r="51" spans="1:16" ht="199.5" x14ac:dyDescent="0.2">
      <c r="A51" s="274"/>
      <c r="B51" s="265"/>
      <c r="C51" s="12">
        <f t="shared" si="4"/>
        <v>39</v>
      </c>
      <c r="D51" s="175" t="s">
        <v>349</v>
      </c>
      <c r="E51" s="133"/>
      <c r="F51" s="43" t="s">
        <v>287</v>
      </c>
      <c r="G51" s="183" t="s">
        <v>10</v>
      </c>
      <c r="H51" s="27">
        <v>42256</v>
      </c>
      <c r="I51" s="16"/>
      <c r="J51" s="16"/>
      <c r="K51" s="16"/>
      <c r="L51" s="16"/>
      <c r="M51" s="17"/>
      <c r="N51" s="62"/>
      <c r="O51" s="14" t="s">
        <v>22</v>
      </c>
      <c r="P51" s="55"/>
    </row>
    <row r="52" spans="1:16" ht="61.5" customHeight="1" x14ac:dyDescent="0.2">
      <c r="A52" s="274"/>
      <c r="B52" s="265"/>
      <c r="C52" s="57">
        <f t="shared" si="4"/>
        <v>40</v>
      </c>
      <c r="D52" s="45" t="s">
        <v>359</v>
      </c>
      <c r="E52" s="58"/>
      <c r="F52" s="46"/>
      <c r="G52" s="188" t="s">
        <v>82</v>
      </c>
      <c r="H52" s="47">
        <v>42583</v>
      </c>
      <c r="I52" s="48"/>
      <c r="J52" s="48"/>
      <c r="K52" s="48"/>
      <c r="L52" s="48"/>
      <c r="M52" s="49"/>
      <c r="N52" s="63"/>
      <c r="O52" s="50" t="s">
        <v>22</v>
      </c>
      <c r="P52" s="55"/>
    </row>
    <row r="53" spans="1:16" ht="42.75" x14ac:dyDescent="0.2">
      <c r="A53" s="274"/>
      <c r="B53" s="266"/>
      <c r="C53" s="57">
        <f>ROW()-12</f>
        <v>41</v>
      </c>
      <c r="D53" s="45" t="s">
        <v>289</v>
      </c>
      <c r="E53" s="58" t="s">
        <v>110</v>
      </c>
      <c r="F53" s="46"/>
      <c r="G53" s="188" t="s">
        <v>10</v>
      </c>
      <c r="H53" s="47">
        <v>42643</v>
      </c>
      <c r="I53" s="48"/>
      <c r="J53" s="48"/>
      <c r="K53" s="48"/>
      <c r="L53" s="48"/>
      <c r="M53" s="49"/>
      <c r="N53" s="63" t="s">
        <v>288</v>
      </c>
      <c r="O53" s="50" t="s">
        <v>22</v>
      </c>
      <c r="P53" s="55"/>
    </row>
    <row r="54" spans="1:16" ht="105" customHeight="1" x14ac:dyDescent="0.2">
      <c r="A54" s="274"/>
      <c r="B54" s="264" t="s">
        <v>143</v>
      </c>
      <c r="C54" s="12">
        <f t="shared" si="4"/>
        <v>42</v>
      </c>
      <c r="D54" s="26" t="s">
        <v>114</v>
      </c>
      <c r="E54" s="14" t="s">
        <v>290</v>
      </c>
      <c r="F54" s="14" t="s">
        <v>112</v>
      </c>
      <c r="G54" s="181" t="s">
        <v>82</v>
      </c>
      <c r="H54" s="15">
        <v>42223</v>
      </c>
      <c r="I54" s="16"/>
      <c r="J54" s="16"/>
      <c r="K54" s="16"/>
      <c r="L54" s="16"/>
      <c r="M54" s="17"/>
      <c r="N54" s="62"/>
      <c r="O54" s="14" t="s">
        <v>22</v>
      </c>
      <c r="P54" s="55"/>
    </row>
    <row r="55" spans="1:16" ht="105" customHeight="1" x14ac:dyDescent="0.2">
      <c r="A55" s="274"/>
      <c r="B55" s="265"/>
      <c r="C55" s="12">
        <f t="shared" si="4"/>
        <v>43</v>
      </c>
      <c r="D55" s="26" t="s">
        <v>152</v>
      </c>
      <c r="E55" s="14" t="s">
        <v>290</v>
      </c>
      <c r="F55" s="14" t="s">
        <v>112</v>
      </c>
      <c r="G55" s="181" t="s">
        <v>82</v>
      </c>
      <c r="H55" s="15">
        <v>42223</v>
      </c>
      <c r="I55" s="16"/>
      <c r="J55" s="16"/>
      <c r="K55" s="16"/>
      <c r="L55" s="16"/>
      <c r="M55" s="17"/>
      <c r="N55" s="62"/>
      <c r="O55" s="14" t="s">
        <v>22</v>
      </c>
      <c r="P55" s="55"/>
    </row>
    <row r="56" spans="1:16" ht="36.75" customHeight="1" x14ac:dyDescent="0.2">
      <c r="A56" s="274"/>
      <c r="B56" s="265"/>
      <c r="C56" s="12">
        <f t="shared" si="4"/>
        <v>44</v>
      </c>
      <c r="D56" s="14" t="s">
        <v>350</v>
      </c>
      <c r="E56" s="30"/>
      <c r="F56" s="14"/>
      <c r="G56" s="181" t="s">
        <v>10</v>
      </c>
      <c r="H56" s="15">
        <v>42317</v>
      </c>
      <c r="I56" s="16"/>
      <c r="J56" s="16"/>
      <c r="K56" s="16"/>
      <c r="L56" s="16"/>
      <c r="M56" s="17"/>
      <c r="N56" s="62"/>
      <c r="O56" s="14" t="s">
        <v>22</v>
      </c>
      <c r="P56" s="55"/>
    </row>
    <row r="57" spans="1:16" ht="55.5" customHeight="1" x14ac:dyDescent="0.2">
      <c r="A57" s="274"/>
      <c r="B57" s="265"/>
      <c r="C57" s="34">
        <f t="shared" si="4"/>
        <v>45</v>
      </c>
      <c r="D57" s="40" t="s">
        <v>115</v>
      </c>
      <c r="E57" s="52"/>
      <c r="F57" s="230"/>
      <c r="G57" s="185" t="s">
        <v>82</v>
      </c>
      <c r="H57" s="41">
        <v>42521</v>
      </c>
      <c r="I57" s="37"/>
      <c r="J57" s="37"/>
      <c r="K57" s="37"/>
      <c r="L57" s="37"/>
      <c r="M57" s="38"/>
      <c r="N57" s="39"/>
      <c r="O57" s="35" t="s">
        <v>22</v>
      </c>
      <c r="P57" s="55"/>
    </row>
    <row r="58" spans="1:16" ht="66.75" customHeight="1" x14ac:dyDescent="0.2">
      <c r="A58" s="274"/>
      <c r="B58" s="265"/>
      <c r="C58" s="34">
        <f t="shared" si="4"/>
        <v>46</v>
      </c>
      <c r="D58" s="40" t="s">
        <v>116</v>
      </c>
      <c r="E58" s="52"/>
      <c r="F58" s="230"/>
      <c r="G58" s="185" t="s">
        <v>82</v>
      </c>
      <c r="H58" s="41">
        <v>42521</v>
      </c>
      <c r="I58" s="37"/>
      <c r="J58" s="37"/>
      <c r="K58" s="37"/>
      <c r="L58" s="37"/>
      <c r="M58" s="38"/>
      <c r="N58" s="39"/>
      <c r="O58" s="35" t="s">
        <v>22</v>
      </c>
      <c r="P58" s="55"/>
    </row>
    <row r="59" spans="1:16" ht="51" customHeight="1" x14ac:dyDescent="0.2">
      <c r="A59" s="274"/>
      <c r="B59" s="266"/>
      <c r="C59" s="44">
        <f>ROW()-12</f>
        <v>47</v>
      </c>
      <c r="D59" s="46" t="s">
        <v>161</v>
      </c>
      <c r="E59" s="61" t="s">
        <v>111</v>
      </c>
      <c r="F59" s="53"/>
      <c r="G59" s="188" t="s">
        <v>10</v>
      </c>
      <c r="H59" s="47">
        <v>42583</v>
      </c>
      <c r="I59" s="48"/>
      <c r="J59" s="48"/>
      <c r="K59" s="48"/>
      <c r="L59" s="48"/>
      <c r="M59" s="49"/>
      <c r="N59" s="63"/>
      <c r="O59" s="50" t="s">
        <v>22</v>
      </c>
      <c r="P59" s="55"/>
    </row>
    <row r="60" spans="1:16" ht="125.25" customHeight="1" x14ac:dyDescent="0.2">
      <c r="A60" s="274"/>
      <c r="B60" s="264" t="s">
        <v>144</v>
      </c>
      <c r="C60" s="12">
        <f t="shared" si="4"/>
        <v>48</v>
      </c>
      <c r="D60" s="14" t="s">
        <v>117</v>
      </c>
      <c r="E60" s="14" t="s">
        <v>291</v>
      </c>
      <c r="F60" s="14" t="s">
        <v>292</v>
      </c>
      <c r="G60" s="181" t="s">
        <v>82</v>
      </c>
      <c r="H60" s="15">
        <v>42223</v>
      </c>
      <c r="I60" s="16"/>
      <c r="J60" s="16"/>
      <c r="K60" s="16"/>
      <c r="L60" s="16"/>
      <c r="M60" s="17"/>
      <c r="N60" s="62" t="s">
        <v>351</v>
      </c>
      <c r="O60" s="14" t="s">
        <v>22</v>
      </c>
      <c r="P60" s="55"/>
    </row>
    <row r="61" spans="1:16" ht="28.5" x14ac:dyDescent="0.2">
      <c r="A61" s="274"/>
      <c r="B61" s="265"/>
      <c r="C61" s="12">
        <f t="shared" si="4"/>
        <v>49</v>
      </c>
      <c r="D61" s="32" t="s">
        <v>349</v>
      </c>
      <c r="E61" s="32"/>
      <c r="F61" s="14"/>
      <c r="G61" s="181" t="s">
        <v>10</v>
      </c>
      <c r="H61" s="15">
        <v>42317</v>
      </c>
      <c r="I61" s="16"/>
      <c r="J61" s="16"/>
      <c r="K61" s="16"/>
      <c r="L61" s="16"/>
      <c r="M61" s="17"/>
      <c r="N61" s="62"/>
      <c r="O61" s="14" t="s">
        <v>22</v>
      </c>
      <c r="P61" s="55"/>
    </row>
    <row r="62" spans="1:16" ht="74.25" customHeight="1" x14ac:dyDescent="0.2">
      <c r="A62" s="274"/>
      <c r="B62" s="265"/>
      <c r="C62" s="44">
        <f t="shared" si="4"/>
        <v>50</v>
      </c>
      <c r="D62" s="46" t="s">
        <v>293</v>
      </c>
      <c r="E62" s="61"/>
      <c r="F62" s="53"/>
      <c r="G62" s="188" t="s">
        <v>82</v>
      </c>
      <c r="H62" s="47">
        <v>42521</v>
      </c>
      <c r="I62" s="48"/>
      <c r="J62" s="48"/>
      <c r="K62" s="48"/>
      <c r="L62" s="48"/>
      <c r="M62" s="49"/>
      <c r="N62" s="63"/>
      <c r="O62" s="50" t="s">
        <v>22</v>
      </c>
      <c r="P62" s="55"/>
    </row>
    <row r="63" spans="1:16" ht="28.5" x14ac:dyDescent="0.2">
      <c r="A63" s="274"/>
      <c r="B63" s="266"/>
      <c r="C63" s="44">
        <f t="shared" si="4"/>
        <v>51</v>
      </c>
      <c r="D63" s="45" t="s">
        <v>161</v>
      </c>
      <c r="E63" s="45" t="s">
        <v>110</v>
      </c>
      <c r="F63" s="53"/>
      <c r="G63" s="188" t="s">
        <v>10</v>
      </c>
      <c r="H63" s="47">
        <v>42583</v>
      </c>
      <c r="I63" s="48"/>
      <c r="J63" s="48"/>
      <c r="K63" s="48"/>
      <c r="L63" s="48"/>
      <c r="M63" s="89"/>
      <c r="N63" s="63"/>
      <c r="O63" s="50" t="s">
        <v>22</v>
      </c>
      <c r="P63" s="55"/>
    </row>
    <row r="64" spans="1:16" ht="60" x14ac:dyDescent="0.2">
      <c r="A64" s="274"/>
      <c r="B64" s="138" t="s">
        <v>352</v>
      </c>
      <c r="C64" s="176">
        <f>ROW()-12</f>
        <v>52</v>
      </c>
      <c r="D64" s="45" t="s">
        <v>294</v>
      </c>
      <c r="E64" s="45"/>
      <c r="F64" s="53"/>
      <c r="G64" s="188" t="s">
        <v>82</v>
      </c>
      <c r="H64" s="47">
        <v>42612</v>
      </c>
      <c r="I64" s="48"/>
      <c r="J64" s="48"/>
      <c r="K64" s="48"/>
      <c r="L64" s="199"/>
      <c r="M64" s="49"/>
      <c r="N64" s="59" t="s">
        <v>63</v>
      </c>
      <c r="O64" s="50" t="s">
        <v>22</v>
      </c>
      <c r="P64" s="55"/>
    </row>
    <row r="65" spans="1:381" ht="42.75" x14ac:dyDescent="0.2">
      <c r="A65" s="274"/>
      <c r="B65" s="164" t="s">
        <v>296</v>
      </c>
      <c r="C65" s="44">
        <f>ROW()-12</f>
        <v>53</v>
      </c>
      <c r="D65" s="45" t="s">
        <v>295</v>
      </c>
      <c r="E65" s="45"/>
      <c r="F65" s="53"/>
      <c r="G65" s="188" t="s">
        <v>83</v>
      </c>
      <c r="H65" s="47">
        <v>42734</v>
      </c>
      <c r="I65" s="48"/>
      <c r="J65" s="48"/>
      <c r="K65" s="48"/>
      <c r="L65" s="199"/>
      <c r="M65" s="49"/>
      <c r="N65" s="59"/>
      <c r="O65" s="50" t="s">
        <v>22</v>
      </c>
      <c r="P65" s="55"/>
    </row>
    <row r="66" spans="1:381" ht="26.25" customHeight="1" x14ac:dyDescent="0.2">
      <c r="A66" s="274"/>
      <c r="B66" s="282" t="s">
        <v>27</v>
      </c>
      <c r="C66" s="283"/>
      <c r="D66" s="283"/>
      <c r="E66" s="283"/>
      <c r="F66" s="283"/>
      <c r="G66" s="283"/>
      <c r="H66" s="283"/>
      <c r="I66" s="283"/>
      <c r="J66" s="283"/>
      <c r="K66" s="283"/>
      <c r="L66" s="283"/>
      <c r="M66" s="283"/>
      <c r="N66" s="283"/>
      <c r="O66" s="284"/>
      <c r="P66" s="42"/>
    </row>
    <row r="67" spans="1:381" ht="28.5" customHeight="1" x14ac:dyDescent="0.2">
      <c r="A67" s="274"/>
      <c r="B67" s="262" t="s">
        <v>228</v>
      </c>
      <c r="C67" s="12">
        <f t="shared" ref="C67:C97" si="5">ROW()-13</f>
        <v>54</v>
      </c>
      <c r="D67" s="14" t="s">
        <v>195</v>
      </c>
      <c r="E67" s="30"/>
      <c r="F67" s="14"/>
      <c r="G67" s="181" t="s">
        <v>80</v>
      </c>
      <c r="H67" s="15">
        <v>42256</v>
      </c>
      <c r="I67" s="16"/>
      <c r="J67" s="16"/>
      <c r="K67" s="16"/>
      <c r="L67" s="16"/>
      <c r="M67" s="17"/>
      <c r="N67" s="62"/>
      <c r="O67" s="21" t="s">
        <v>28</v>
      </c>
      <c r="P67" s="42"/>
    </row>
    <row r="68" spans="1:381" ht="107.25" customHeight="1" x14ac:dyDescent="0.2">
      <c r="A68" s="274"/>
      <c r="B68" s="263"/>
      <c r="C68" s="34">
        <f t="shared" si="5"/>
        <v>55</v>
      </c>
      <c r="D68" s="35" t="s">
        <v>229</v>
      </c>
      <c r="E68" s="40" t="s">
        <v>297</v>
      </c>
      <c r="F68" s="35"/>
      <c r="G68" s="184" t="s">
        <v>173</v>
      </c>
      <c r="H68" s="36">
        <v>42338</v>
      </c>
      <c r="I68" s="37"/>
      <c r="J68" s="37"/>
      <c r="K68" s="37"/>
      <c r="L68" s="37"/>
      <c r="M68" s="38"/>
      <c r="N68" s="39"/>
      <c r="O68" s="35" t="s">
        <v>29</v>
      </c>
      <c r="P68" s="42" t="s">
        <v>4</v>
      </c>
    </row>
    <row r="69" spans="1:381" ht="28.5" x14ac:dyDescent="0.2">
      <c r="A69" s="274"/>
      <c r="B69" s="263"/>
      <c r="C69" s="51">
        <f t="shared" si="5"/>
        <v>56</v>
      </c>
      <c r="D69" s="50" t="s">
        <v>230</v>
      </c>
      <c r="E69" s="50"/>
      <c r="F69" s="50"/>
      <c r="G69" s="189" t="s">
        <v>84</v>
      </c>
      <c r="H69" s="60">
        <v>42370</v>
      </c>
      <c r="I69" s="48"/>
      <c r="J69" s="48"/>
      <c r="K69" s="48"/>
      <c r="L69" s="48"/>
      <c r="M69" s="49"/>
      <c r="N69" s="50"/>
      <c r="O69" s="50" t="s">
        <v>29</v>
      </c>
      <c r="P69" s="42"/>
    </row>
    <row r="70" spans="1:381" ht="28.5" x14ac:dyDescent="0.2">
      <c r="A70" s="274"/>
      <c r="B70" s="263"/>
      <c r="C70" s="51">
        <f t="shared" si="5"/>
        <v>57</v>
      </c>
      <c r="D70" s="50" t="s">
        <v>225</v>
      </c>
      <c r="E70" s="50"/>
      <c r="F70" s="50"/>
      <c r="G70" s="189" t="s">
        <v>10</v>
      </c>
      <c r="H70" s="47">
        <v>42490</v>
      </c>
      <c r="I70" s="48"/>
      <c r="J70" s="48"/>
      <c r="K70" s="48"/>
      <c r="L70" s="48"/>
      <c r="M70" s="49"/>
      <c r="N70" s="63"/>
      <c r="O70" s="50" t="s">
        <v>29</v>
      </c>
      <c r="P70" s="42"/>
    </row>
    <row r="71" spans="1:381" ht="28.5" x14ac:dyDescent="0.2">
      <c r="A71" s="274"/>
      <c r="B71" s="263"/>
      <c r="C71" s="51">
        <f>ROW()-13</f>
        <v>58</v>
      </c>
      <c r="D71" s="50" t="s">
        <v>226</v>
      </c>
      <c r="E71" s="50"/>
      <c r="F71" s="50"/>
      <c r="G71" s="189" t="s">
        <v>80</v>
      </c>
      <c r="H71" s="47">
        <v>42500</v>
      </c>
      <c r="I71" s="48"/>
      <c r="J71" s="48">
        <v>80000</v>
      </c>
      <c r="K71" s="48">
        <v>80000</v>
      </c>
      <c r="L71" s="48"/>
      <c r="M71" s="49" t="s">
        <v>67</v>
      </c>
      <c r="N71" s="63"/>
      <c r="O71" s="50" t="s">
        <v>29</v>
      </c>
      <c r="P71" s="42"/>
    </row>
    <row r="72" spans="1:381" ht="28.5" x14ac:dyDescent="0.2">
      <c r="A72" s="274"/>
      <c r="B72" s="135"/>
      <c r="C72" s="51">
        <f t="shared" si="5"/>
        <v>59</v>
      </c>
      <c r="D72" s="50" t="s">
        <v>298</v>
      </c>
      <c r="E72" s="50"/>
      <c r="F72" s="50"/>
      <c r="G72" s="189" t="s">
        <v>79</v>
      </c>
      <c r="H72" s="47">
        <v>42612</v>
      </c>
      <c r="I72" s="48"/>
      <c r="J72" s="48"/>
      <c r="K72" s="48"/>
      <c r="L72" s="48"/>
      <c r="M72" s="49"/>
      <c r="N72" s="63"/>
      <c r="O72" s="50" t="s">
        <v>30</v>
      </c>
      <c r="P72" s="42"/>
    </row>
    <row r="73" spans="1:381" ht="136.5" customHeight="1" x14ac:dyDescent="0.2">
      <c r="A73" s="274"/>
      <c r="B73" s="138"/>
      <c r="C73" s="51">
        <f t="shared" si="5"/>
        <v>60</v>
      </c>
      <c r="D73" s="50" t="s">
        <v>231</v>
      </c>
      <c r="E73" s="50"/>
      <c r="F73" s="50"/>
      <c r="G73" s="189" t="s">
        <v>76</v>
      </c>
      <c r="H73" s="47">
        <v>42551</v>
      </c>
      <c r="I73" s="48"/>
      <c r="J73" s="48"/>
      <c r="K73" s="48"/>
      <c r="L73" s="48"/>
      <c r="M73" s="49"/>
      <c r="N73" s="63" t="s">
        <v>153</v>
      </c>
      <c r="O73" s="50" t="s">
        <v>30</v>
      </c>
      <c r="P73" s="42"/>
    </row>
    <row r="74" spans="1:381" ht="37.5" customHeight="1" x14ac:dyDescent="0.2">
      <c r="A74" s="274"/>
      <c r="B74" s="138"/>
      <c r="C74" s="51">
        <f t="shared" si="5"/>
        <v>61</v>
      </c>
      <c r="D74" s="50" t="s">
        <v>162</v>
      </c>
      <c r="E74" s="50"/>
      <c r="F74" s="50"/>
      <c r="G74" s="189" t="s">
        <v>10</v>
      </c>
      <c r="H74" s="60">
        <v>42947</v>
      </c>
      <c r="I74" s="48"/>
      <c r="J74" s="48"/>
      <c r="K74" s="48"/>
      <c r="L74" s="48"/>
      <c r="M74" s="49"/>
      <c r="N74" s="63" t="s">
        <v>299</v>
      </c>
      <c r="O74" s="50" t="s">
        <v>31</v>
      </c>
      <c r="P74" s="42"/>
    </row>
    <row r="75" spans="1:381" ht="43.5" customHeight="1" x14ac:dyDescent="0.2">
      <c r="A75" s="274"/>
      <c r="B75" s="138"/>
      <c r="C75" s="51">
        <f t="shared" si="5"/>
        <v>62</v>
      </c>
      <c r="D75" s="50" t="s">
        <v>163</v>
      </c>
      <c r="E75" s="50"/>
      <c r="F75" s="50"/>
      <c r="G75" s="189" t="s">
        <v>78</v>
      </c>
      <c r="H75" s="60">
        <v>43039</v>
      </c>
      <c r="I75" s="48"/>
      <c r="J75" s="48"/>
      <c r="K75" s="48"/>
      <c r="L75" s="48"/>
      <c r="M75" s="49"/>
      <c r="N75" s="63"/>
      <c r="O75" s="50" t="s">
        <v>32</v>
      </c>
      <c r="P75" s="42"/>
    </row>
    <row r="76" spans="1:381" ht="28.5" x14ac:dyDescent="0.2">
      <c r="A76" s="274"/>
      <c r="B76" s="138"/>
      <c r="C76" s="51">
        <f t="shared" si="5"/>
        <v>63</v>
      </c>
      <c r="D76" s="50" t="s">
        <v>164</v>
      </c>
      <c r="E76" s="50"/>
      <c r="F76" s="50"/>
      <c r="G76" s="189" t="s">
        <v>10</v>
      </c>
      <c r="H76" s="60">
        <v>43343</v>
      </c>
      <c r="I76" s="48"/>
      <c r="J76" s="48"/>
      <c r="K76" s="88"/>
      <c r="L76" s="48"/>
      <c r="M76" s="49"/>
      <c r="N76" s="63" t="s">
        <v>64</v>
      </c>
      <c r="O76" s="50" t="s">
        <v>31</v>
      </c>
      <c r="P76" s="42"/>
    </row>
    <row r="77" spans="1:381" ht="67.5" customHeight="1" x14ac:dyDescent="0.2">
      <c r="A77" s="274"/>
      <c r="B77" s="138"/>
      <c r="C77" s="51">
        <f t="shared" si="5"/>
        <v>64</v>
      </c>
      <c r="D77" s="50" t="s">
        <v>196</v>
      </c>
      <c r="E77" s="50"/>
      <c r="F77" s="50"/>
      <c r="G77" s="189" t="s">
        <v>235</v>
      </c>
      <c r="H77" s="60">
        <v>43343</v>
      </c>
      <c r="I77" s="48"/>
      <c r="J77" s="199"/>
      <c r="K77" s="222"/>
      <c r="L77" s="209">
        <v>150000</v>
      </c>
      <c r="M77" s="49" t="s">
        <v>67</v>
      </c>
      <c r="N77" s="63" t="s">
        <v>300</v>
      </c>
      <c r="O77" s="64" t="s">
        <v>33</v>
      </c>
      <c r="P77" s="42"/>
    </row>
    <row r="78" spans="1:381" ht="69" customHeight="1" x14ac:dyDescent="0.2">
      <c r="A78" s="274"/>
      <c r="B78" s="138"/>
      <c r="C78" s="51">
        <f t="shared" si="5"/>
        <v>65</v>
      </c>
      <c r="D78" s="50" t="s">
        <v>197</v>
      </c>
      <c r="E78" s="59"/>
      <c r="F78" s="50"/>
      <c r="G78" s="189" t="s">
        <v>80</v>
      </c>
      <c r="H78" s="60">
        <v>43343</v>
      </c>
      <c r="I78" s="48"/>
      <c r="J78" s="48"/>
      <c r="K78" s="223"/>
      <c r="L78" s="48">
        <v>20000</v>
      </c>
      <c r="M78" s="49" t="s">
        <v>67</v>
      </c>
      <c r="N78" s="63" t="s">
        <v>300</v>
      </c>
      <c r="O78" s="64"/>
      <c r="P78" s="55"/>
      <c r="Q78" s="163"/>
      <c r="R78" s="163"/>
      <c r="S78" s="163"/>
      <c r="T78" s="163"/>
      <c r="U78" s="163"/>
      <c r="V78" s="163"/>
      <c r="W78" s="163"/>
      <c r="X78" s="163"/>
      <c r="Y78" s="163"/>
      <c r="Z78" s="163"/>
      <c r="AA78" s="163"/>
      <c r="AB78" s="163"/>
      <c r="AC78" s="163"/>
      <c r="AD78" s="163"/>
      <c r="AE78" s="163"/>
      <c r="AF78" s="163"/>
      <c r="AG78" s="163"/>
      <c r="AH78" s="163"/>
      <c r="AI78" s="163"/>
      <c r="AJ78" s="163"/>
      <c r="AK78" s="163"/>
      <c r="AL78" s="163"/>
      <c r="AM78" s="163"/>
      <c r="AN78" s="163"/>
      <c r="AO78" s="163"/>
      <c r="AP78" s="163"/>
      <c r="AQ78" s="163"/>
      <c r="AR78" s="163"/>
      <c r="AS78" s="163"/>
      <c r="AT78" s="163"/>
      <c r="AU78" s="163"/>
      <c r="AV78" s="163"/>
      <c r="AW78" s="163"/>
      <c r="AX78" s="163"/>
      <c r="AY78" s="163"/>
      <c r="AZ78" s="163"/>
      <c r="BA78" s="163"/>
      <c r="BB78" s="163"/>
      <c r="BC78" s="163"/>
      <c r="BD78" s="163"/>
      <c r="BE78" s="163"/>
      <c r="BF78" s="163"/>
      <c r="BG78" s="163"/>
      <c r="BH78" s="163"/>
      <c r="BI78" s="163"/>
      <c r="BJ78" s="163"/>
      <c r="BK78" s="163"/>
      <c r="BL78" s="163"/>
      <c r="BM78" s="163"/>
      <c r="BN78" s="163"/>
      <c r="BO78" s="163"/>
      <c r="BP78" s="163"/>
      <c r="BQ78" s="163"/>
      <c r="BR78" s="163"/>
      <c r="BS78" s="163"/>
      <c r="BT78" s="163"/>
      <c r="BU78" s="163"/>
      <c r="BV78" s="163"/>
      <c r="BW78" s="163"/>
      <c r="BX78" s="163"/>
      <c r="BY78" s="163"/>
      <c r="BZ78" s="163"/>
      <c r="CA78" s="163"/>
      <c r="CB78" s="163"/>
      <c r="CC78" s="163"/>
      <c r="CD78" s="163"/>
      <c r="CE78" s="163"/>
      <c r="CF78" s="163"/>
      <c r="CG78" s="163"/>
      <c r="CH78" s="163"/>
      <c r="CI78" s="163"/>
      <c r="CJ78" s="163"/>
      <c r="CK78" s="163"/>
      <c r="CL78" s="163"/>
      <c r="CM78" s="163"/>
      <c r="CN78" s="163"/>
      <c r="CO78" s="163"/>
      <c r="CP78" s="163"/>
      <c r="CQ78" s="163"/>
      <c r="CR78" s="163"/>
      <c r="CS78" s="163"/>
      <c r="CT78" s="163"/>
      <c r="CU78" s="163"/>
      <c r="CV78" s="163"/>
      <c r="CW78" s="163"/>
      <c r="CX78" s="163"/>
      <c r="CY78" s="163"/>
      <c r="CZ78" s="163"/>
      <c r="DA78" s="163"/>
      <c r="DB78" s="163"/>
      <c r="DC78" s="163"/>
      <c r="DD78" s="163"/>
      <c r="DE78" s="163"/>
      <c r="DF78" s="163"/>
      <c r="DG78" s="163"/>
      <c r="DH78" s="163"/>
      <c r="DI78" s="163"/>
      <c r="DJ78" s="163"/>
      <c r="DK78" s="163"/>
      <c r="DL78" s="163"/>
      <c r="DM78" s="163"/>
      <c r="DN78" s="163"/>
      <c r="DO78" s="163"/>
      <c r="DP78" s="163"/>
      <c r="DQ78" s="163"/>
      <c r="DR78" s="163"/>
      <c r="DS78" s="163"/>
      <c r="DT78" s="163"/>
      <c r="DU78" s="163"/>
      <c r="DV78" s="163"/>
      <c r="DW78" s="163"/>
      <c r="DX78" s="163"/>
      <c r="DY78" s="163"/>
      <c r="DZ78" s="163"/>
      <c r="EA78" s="163"/>
      <c r="EB78" s="163"/>
      <c r="EC78" s="163"/>
      <c r="ED78" s="163"/>
      <c r="EE78" s="163"/>
      <c r="EF78" s="163"/>
      <c r="EG78" s="163"/>
      <c r="EH78" s="163"/>
      <c r="EI78" s="163"/>
      <c r="EJ78" s="163"/>
      <c r="EK78" s="163"/>
      <c r="EL78" s="163"/>
      <c r="EM78" s="163"/>
      <c r="EN78" s="163"/>
      <c r="EO78" s="163"/>
      <c r="EP78" s="163"/>
      <c r="EQ78" s="163"/>
      <c r="ER78" s="163"/>
      <c r="ES78" s="163"/>
      <c r="ET78" s="163"/>
      <c r="EU78" s="163"/>
      <c r="EV78" s="163"/>
      <c r="EW78" s="163"/>
      <c r="EX78" s="163"/>
      <c r="EY78" s="163"/>
      <c r="EZ78" s="163"/>
      <c r="FA78" s="163"/>
      <c r="FB78" s="163"/>
      <c r="FC78" s="163"/>
      <c r="FD78" s="163"/>
      <c r="FE78" s="163"/>
      <c r="FF78" s="163"/>
      <c r="FG78" s="163"/>
      <c r="FH78" s="163"/>
      <c r="FI78" s="163"/>
      <c r="FJ78" s="163"/>
      <c r="FK78" s="163"/>
      <c r="FL78" s="163"/>
      <c r="FM78" s="163"/>
      <c r="FN78" s="163"/>
      <c r="FO78" s="163"/>
      <c r="FP78" s="163"/>
      <c r="FQ78" s="163"/>
      <c r="FR78" s="163"/>
      <c r="FS78" s="163"/>
      <c r="FT78" s="163"/>
      <c r="FU78" s="163"/>
      <c r="FV78" s="163"/>
      <c r="FW78" s="163"/>
      <c r="FX78" s="163"/>
      <c r="FY78" s="163"/>
      <c r="FZ78" s="163"/>
      <c r="GA78" s="163"/>
      <c r="GB78" s="163"/>
      <c r="GC78" s="163"/>
      <c r="GD78" s="163"/>
      <c r="GE78" s="163"/>
      <c r="GF78" s="163"/>
      <c r="GG78" s="163"/>
      <c r="GH78" s="163"/>
      <c r="GI78" s="163"/>
      <c r="GJ78" s="163"/>
      <c r="GK78" s="163"/>
      <c r="GL78" s="163"/>
      <c r="GM78" s="163"/>
      <c r="GN78" s="163"/>
      <c r="GO78" s="163"/>
      <c r="GP78" s="163"/>
      <c r="GQ78" s="163"/>
      <c r="GR78" s="163"/>
      <c r="GS78" s="163"/>
      <c r="GT78" s="163"/>
      <c r="GU78" s="163"/>
      <c r="GV78" s="163"/>
      <c r="GW78" s="163"/>
      <c r="GX78" s="163"/>
      <c r="GY78" s="163"/>
      <c r="GZ78" s="163"/>
      <c r="HA78" s="163"/>
      <c r="HB78" s="163"/>
      <c r="HC78" s="163"/>
      <c r="HD78" s="163"/>
      <c r="HE78" s="163"/>
      <c r="HF78" s="163"/>
      <c r="HG78" s="163"/>
      <c r="HH78" s="163"/>
      <c r="HI78" s="163"/>
      <c r="HJ78" s="163"/>
      <c r="HK78" s="163"/>
      <c r="HL78" s="163"/>
      <c r="HM78" s="163"/>
      <c r="HN78" s="163"/>
      <c r="HO78" s="163"/>
      <c r="HP78" s="163"/>
      <c r="HQ78" s="163"/>
      <c r="HR78" s="163"/>
      <c r="HS78" s="163"/>
      <c r="HT78" s="163"/>
      <c r="HU78" s="163"/>
      <c r="HV78" s="163"/>
      <c r="HW78" s="163"/>
      <c r="HX78" s="163"/>
      <c r="HY78" s="163"/>
      <c r="HZ78" s="163"/>
      <c r="IA78" s="163"/>
      <c r="IB78" s="163"/>
      <c r="IC78" s="163"/>
      <c r="ID78" s="163"/>
      <c r="IE78" s="163"/>
      <c r="IF78" s="163"/>
      <c r="IG78" s="163"/>
      <c r="IH78" s="163"/>
      <c r="II78" s="163"/>
      <c r="IJ78" s="163"/>
      <c r="IK78" s="163"/>
      <c r="IL78" s="163"/>
      <c r="IM78" s="163"/>
      <c r="IN78" s="163"/>
      <c r="IO78" s="163"/>
      <c r="IP78" s="163"/>
      <c r="IQ78" s="163"/>
      <c r="IR78" s="163"/>
      <c r="IS78" s="163"/>
      <c r="IT78" s="163"/>
      <c r="IU78" s="163"/>
      <c r="IV78" s="163"/>
      <c r="IW78" s="163"/>
      <c r="IX78" s="163"/>
      <c r="IY78" s="163"/>
      <c r="IZ78" s="163"/>
      <c r="JA78" s="163"/>
      <c r="JB78" s="163"/>
      <c r="JC78" s="163"/>
      <c r="JD78" s="163"/>
      <c r="JE78" s="163"/>
      <c r="JF78" s="163"/>
      <c r="JG78" s="163"/>
      <c r="JH78" s="163"/>
      <c r="JI78" s="163"/>
      <c r="JJ78" s="163"/>
      <c r="JK78" s="163"/>
      <c r="JL78" s="163"/>
      <c r="JM78" s="163"/>
      <c r="JN78" s="163"/>
      <c r="JO78" s="163"/>
      <c r="JP78" s="163"/>
      <c r="JQ78" s="163"/>
      <c r="JR78" s="163"/>
      <c r="JS78" s="163"/>
      <c r="JT78" s="163"/>
      <c r="JU78" s="163"/>
      <c r="JV78" s="163"/>
      <c r="JW78" s="163"/>
      <c r="JX78" s="163"/>
      <c r="JY78" s="163"/>
      <c r="JZ78" s="163"/>
      <c r="KA78" s="163"/>
      <c r="KB78" s="163"/>
      <c r="KC78" s="163"/>
      <c r="KD78" s="163"/>
      <c r="KE78" s="163"/>
      <c r="KF78" s="163"/>
      <c r="KG78" s="163"/>
      <c r="KH78" s="163"/>
      <c r="KI78" s="163"/>
      <c r="KJ78" s="163"/>
      <c r="KK78" s="163"/>
      <c r="KL78" s="163"/>
      <c r="KM78" s="163"/>
      <c r="KN78" s="163"/>
      <c r="KO78" s="163"/>
      <c r="KP78" s="163"/>
      <c r="KQ78" s="163"/>
      <c r="KR78" s="163"/>
      <c r="KS78" s="163"/>
      <c r="KT78" s="163"/>
      <c r="KU78" s="163"/>
      <c r="KV78" s="163"/>
      <c r="KW78" s="163"/>
      <c r="KX78" s="163"/>
      <c r="KY78" s="163"/>
      <c r="KZ78" s="163"/>
      <c r="LA78" s="163"/>
      <c r="LB78" s="163"/>
      <c r="LC78" s="163"/>
      <c r="LD78" s="163"/>
      <c r="LE78" s="163"/>
      <c r="LF78" s="163"/>
      <c r="LG78" s="163"/>
      <c r="LH78" s="163"/>
      <c r="LI78" s="163"/>
      <c r="LJ78" s="163"/>
      <c r="LK78" s="163"/>
      <c r="LL78" s="163"/>
      <c r="LM78" s="163"/>
      <c r="LN78" s="163"/>
      <c r="LO78" s="163"/>
      <c r="LP78" s="163"/>
      <c r="LQ78" s="163"/>
      <c r="LR78" s="163"/>
      <c r="LS78" s="163"/>
      <c r="LT78" s="163"/>
      <c r="LU78" s="163"/>
      <c r="LV78" s="163"/>
      <c r="LW78" s="163"/>
      <c r="LX78" s="163"/>
      <c r="LY78" s="163"/>
      <c r="LZ78" s="163"/>
      <c r="MA78" s="163"/>
      <c r="MB78" s="163"/>
      <c r="MC78" s="163"/>
      <c r="MD78" s="163"/>
      <c r="ME78" s="163"/>
      <c r="MF78" s="163"/>
      <c r="MG78" s="163"/>
      <c r="MH78" s="163"/>
      <c r="MI78" s="163"/>
      <c r="MJ78" s="163"/>
      <c r="MK78" s="163"/>
      <c r="ML78" s="163"/>
      <c r="MM78" s="163"/>
      <c r="MN78" s="163"/>
      <c r="MO78" s="163"/>
      <c r="MP78" s="163"/>
      <c r="MQ78" s="163"/>
      <c r="MR78" s="163"/>
      <c r="MS78" s="163"/>
      <c r="MT78" s="163"/>
      <c r="MU78" s="163"/>
      <c r="MV78" s="163"/>
      <c r="MW78" s="163"/>
      <c r="MX78" s="163"/>
      <c r="MY78" s="163"/>
      <c r="MZ78" s="163"/>
      <c r="NA78" s="163"/>
      <c r="NB78" s="163"/>
      <c r="NC78" s="163"/>
      <c r="ND78" s="163"/>
      <c r="NE78" s="163"/>
      <c r="NF78" s="163"/>
      <c r="NG78" s="163"/>
      <c r="NH78" s="163"/>
      <c r="NI78" s="163"/>
      <c r="NJ78" s="163"/>
      <c r="NK78" s="163"/>
      <c r="NL78" s="163"/>
      <c r="NM78" s="163"/>
      <c r="NN78" s="163"/>
      <c r="NO78" s="163"/>
      <c r="NP78" s="163"/>
      <c r="NQ78" s="163"/>
    </row>
    <row r="79" spans="1:381" ht="84.75" customHeight="1" x14ac:dyDescent="0.2">
      <c r="A79" s="274"/>
      <c r="B79" s="218"/>
      <c r="C79" s="142">
        <f t="shared" si="5"/>
        <v>66</v>
      </c>
      <c r="D79" s="86" t="s">
        <v>236</v>
      </c>
      <c r="E79" s="86"/>
      <c r="F79" s="146"/>
      <c r="G79" s="187" t="s">
        <v>364</v>
      </c>
      <c r="H79" s="87" t="s">
        <v>12</v>
      </c>
      <c r="I79" s="88"/>
      <c r="J79" s="88"/>
      <c r="K79" s="88"/>
      <c r="L79" s="88"/>
      <c r="M79" s="89"/>
      <c r="N79" s="63" t="s">
        <v>300</v>
      </c>
      <c r="O79" s="147" t="s">
        <v>34</v>
      </c>
      <c r="P79" s="55"/>
      <c r="Q79" s="163"/>
      <c r="R79" s="163"/>
      <c r="S79" s="163"/>
      <c r="T79" s="163"/>
      <c r="U79" s="163"/>
      <c r="V79" s="163"/>
      <c r="W79" s="163"/>
      <c r="X79" s="163"/>
      <c r="Y79" s="163"/>
      <c r="Z79" s="163"/>
      <c r="AA79" s="163"/>
      <c r="AB79" s="163"/>
      <c r="AC79" s="163"/>
      <c r="AD79" s="163"/>
      <c r="AE79" s="163"/>
      <c r="AF79" s="163"/>
      <c r="AG79" s="163"/>
      <c r="AH79" s="163"/>
      <c r="AI79" s="163"/>
      <c r="AJ79" s="163"/>
      <c r="AK79" s="163"/>
      <c r="AL79" s="163"/>
      <c r="AM79" s="163"/>
      <c r="AN79" s="163"/>
      <c r="AO79" s="163"/>
      <c r="AP79" s="163"/>
      <c r="AQ79" s="163"/>
      <c r="AR79" s="163"/>
      <c r="AS79" s="163"/>
      <c r="AT79" s="163"/>
      <c r="AU79" s="163"/>
      <c r="AV79" s="163"/>
      <c r="AW79" s="163"/>
      <c r="AX79" s="163"/>
      <c r="AY79" s="163"/>
      <c r="AZ79" s="163"/>
      <c r="BA79" s="163"/>
      <c r="BB79" s="163"/>
      <c r="BC79" s="163"/>
      <c r="BD79" s="163"/>
      <c r="BE79" s="163"/>
      <c r="BF79" s="163"/>
      <c r="BG79" s="163"/>
      <c r="BH79" s="163"/>
      <c r="BI79" s="163"/>
      <c r="BJ79" s="163"/>
      <c r="BK79" s="163"/>
      <c r="BL79" s="163"/>
      <c r="BM79" s="163"/>
      <c r="BN79" s="163"/>
      <c r="BO79" s="163"/>
      <c r="BP79" s="163"/>
      <c r="BQ79" s="163"/>
      <c r="BR79" s="163"/>
      <c r="BS79" s="163"/>
      <c r="BT79" s="163"/>
      <c r="BU79" s="163"/>
      <c r="BV79" s="163"/>
      <c r="BW79" s="163"/>
      <c r="BX79" s="163"/>
      <c r="BY79" s="163"/>
      <c r="BZ79" s="163"/>
      <c r="CA79" s="163"/>
      <c r="CB79" s="163"/>
      <c r="CC79" s="163"/>
      <c r="CD79" s="163"/>
      <c r="CE79" s="163"/>
      <c r="CF79" s="163"/>
      <c r="CG79" s="163"/>
      <c r="CH79" s="163"/>
      <c r="CI79" s="163"/>
      <c r="CJ79" s="163"/>
      <c r="CK79" s="163"/>
      <c r="CL79" s="163"/>
      <c r="CM79" s="163"/>
      <c r="CN79" s="163"/>
      <c r="CO79" s="163"/>
      <c r="CP79" s="163"/>
      <c r="CQ79" s="163"/>
      <c r="CR79" s="163"/>
      <c r="CS79" s="163"/>
      <c r="CT79" s="163"/>
      <c r="CU79" s="163"/>
      <c r="CV79" s="163"/>
      <c r="CW79" s="163"/>
      <c r="CX79" s="163"/>
      <c r="CY79" s="163"/>
      <c r="CZ79" s="163"/>
      <c r="DA79" s="163"/>
      <c r="DB79" s="163"/>
      <c r="DC79" s="163"/>
      <c r="DD79" s="163"/>
      <c r="DE79" s="163"/>
      <c r="DF79" s="163"/>
      <c r="DG79" s="163"/>
      <c r="DH79" s="163"/>
      <c r="DI79" s="163"/>
      <c r="DJ79" s="163"/>
      <c r="DK79" s="163"/>
      <c r="DL79" s="163"/>
      <c r="DM79" s="163"/>
      <c r="DN79" s="163"/>
      <c r="DO79" s="163"/>
      <c r="DP79" s="163"/>
      <c r="DQ79" s="163"/>
      <c r="DR79" s="163"/>
      <c r="DS79" s="163"/>
      <c r="DT79" s="163"/>
      <c r="DU79" s="163"/>
      <c r="DV79" s="163"/>
      <c r="DW79" s="163"/>
      <c r="DX79" s="163"/>
      <c r="DY79" s="163"/>
      <c r="DZ79" s="163"/>
      <c r="EA79" s="163"/>
      <c r="EB79" s="163"/>
      <c r="EC79" s="163"/>
      <c r="ED79" s="163"/>
      <c r="EE79" s="163"/>
      <c r="EF79" s="163"/>
      <c r="EG79" s="163"/>
      <c r="EH79" s="163"/>
      <c r="EI79" s="163"/>
      <c r="EJ79" s="163"/>
      <c r="EK79" s="163"/>
      <c r="EL79" s="163"/>
      <c r="EM79" s="163"/>
      <c r="EN79" s="163"/>
      <c r="EO79" s="163"/>
      <c r="EP79" s="163"/>
      <c r="EQ79" s="163"/>
      <c r="ER79" s="163"/>
      <c r="ES79" s="163"/>
      <c r="ET79" s="163"/>
      <c r="EU79" s="163"/>
      <c r="EV79" s="163"/>
      <c r="EW79" s="163"/>
      <c r="EX79" s="163"/>
      <c r="EY79" s="163"/>
      <c r="EZ79" s="163"/>
      <c r="FA79" s="163"/>
      <c r="FB79" s="163"/>
      <c r="FC79" s="163"/>
      <c r="FD79" s="163"/>
      <c r="FE79" s="163"/>
      <c r="FF79" s="163"/>
      <c r="FG79" s="163"/>
      <c r="FH79" s="163"/>
      <c r="FI79" s="163"/>
      <c r="FJ79" s="163"/>
      <c r="FK79" s="163"/>
      <c r="FL79" s="163"/>
      <c r="FM79" s="163"/>
      <c r="FN79" s="163"/>
      <c r="FO79" s="163"/>
      <c r="FP79" s="163"/>
      <c r="FQ79" s="163"/>
      <c r="FR79" s="163"/>
      <c r="FS79" s="163"/>
      <c r="FT79" s="163"/>
      <c r="FU79" s="163"/>
      <c r="FV79" s="163"/>
      <c r="FW79" s="163"/>
      <c r="FX79" s="163"/>
      <c r="FY79" s="163"/>
      <c r="FZ79" s="163"/>
      <c r="GA79" s="163"/>
      <c r="GB79" s="163"/>
      <c r="GC79" s="163"/>
      <c r="GD79" s="163"/>
      <c r="GE79" s="163"/>
      <c r="GF79" s="163"/>
      <c r="GG79" s="163"/>
      <c r="GH79" s="163"/>
      <c r="GI79" s="163"/>
      <c r="GJ79" s="163"/>
      <c r="GK79" s="163"/>
      <c r="GL79" s="163"/>
      <c r="GM79" s="163"/>
      <c r="GN79" s="163"/>
      <c r="GO79" s="163"/>
      <c r="GP79" s="163"/>
      <c r="GQ79" s="163"/>
      <c r="GR79" s="163"/>
      <c r="GS79" s="163"/>
      <c r="GT79" s="163"/>
      <c r="GU79" s="163"/>
      <c r="GV79" s="163"/>
      <c r="GW79" s="163"/>
      <c r="GX79" s="163"/>
      <c r="GY79" s="163"/>
      <c r="GZ79" s="163"/>
      <c r="HA79" s="163"/>
      <c r="HB79" s="163"/>
      <c r="HC79" s="163"/>
      <c r="HD79" s="163"/>
      <c r="HE79" s="163"/>
      <c r="HF79" s="163"/>
      <c r="HG79" s="163"/>
      <c r="HH79" s="163"/>
      <c r="HI79" s="163"/>
      <c r="HJ79" s="163"/>
      <c r="HK79" s="163"/>
      <c r="HL79" s="163"/>
      <c r="HM79" s="163"/>
      <c r="HN79" s="163"/>
      <c r="HO79" s="163"/>
      <c r="HP79" s="163"/>
      <c r="HQ79" s="163"/>
      <c r="HR79" s="163"/>
      <c r="HS79" s="163"/>
      <c r="HT79" s="163"/>
      <c r="HU79" s="163"/>
      <c r="HV79" s="163"/>
      <c r="HW79" s="163"/>
      <c r="HX79" s="163"/>
      <c r="HY79" s="163"/>
      <c r="HZ79" s="163"/>
      <c r="IA79" s="163"/>
      <c r="IB79" s="163"/>
      <c r="IC79" s="163"/>
      <c r="ID79" s="163"/>
      <c r="IE79" s="163"/>
      <c r="IF79" s="163"/>
      <c r="IG79" s="163"/>
      <c r="IH79" s="163"/>
      <c r="II79" s="163"/>
      <c r="IJ79" s="163"/>
      <c r="IK79" s="163"/>
      <c r="IL79" s="163"/>
      <c r="IM79" s="163"/>
      <c r="IN79" s="163"/>
      <c r="IO79" s="163"/>
      <c r="IP79" s="163"/>
      <c r="IQ79" s="163"/>
      <c r="IR79" s="163"/>
      <c r="IS79" s="163"/>
      <c r="IT79" s="163"/>
      <c r="IU79" s="163"/>
      <c r="IV79" s="163"/>
      <c r="IW79" s="163"/>
      <c r="IX79" s="163"/>
      <c r="IY79" s="163"/>
      <c r="IZ79" s="163"/>
      <c r="JA79" s="163"/>
      <c r="JB79" s="163"/>
      <c r="JC79" s="163"/>
      <c r="JD79" s="163"/>
      <c r="JE79" s="163"/>
      <c r="JF79" s="163"/>
      <c r="JG79" s="163"/>
      <c r="JH79" s="163"/>
      <c r="JI79" s="163"/>
      <c r="JJ79" s="163"/>
      <c r="JK79" s="163"/>
      <c r="JL79" s="163"/>
      <c r="JM79" s="163"/>
      <c r="JN79" s="163"/>
      <c r="JO79" s="163"/>
      <c r="JP79" s="163"/>
      <c r="JQ79" s="163"/>
      <c r="JR79" s="163"/>
      <c r="JS79" s="163"/>
      <c r="JT79" s="163"/>
      <c r="JU79" s="163"/>
      <c r="JV79" s="163"/>
      <c r="JW79" s="163"/>
      <c r="JX79" s="163"/>
      <c r="JY79" s="163"/>
      <c r="JZ79" s="163"/>
      <c r="KA79" s="163"/>
      <c r="KB79" s="163"/>
      <c r="KC79" s="163"/>
      <c r="KD79" s="163"/>
      <c r="KE79" s="163"/>
      <c r="KF79" s="163"/>
      <c r="KG79" s="163"/>
      <c r="KH79" s="163"/>
      <c r="KI79" s="163"/>
      <c r="KJ79" s="163"/>
      <c r="KK79" s="163"/>
      <c r="KL79" s="163"/>
      <c r="KM79" s="163"/>
      <c r="KN79" s="163"/>
      <c r="KO79" s="163"/>
      <c r="KP79" s="163"/>
      <c r="KQ79" s="163"/>
      <c r="KR79" s="163"/>
      <c r="KS79" s="163"/>
      <c r="KT79" s="163"/>
      <c r="KU79" s="163"/>
      <c r="KV79" s="163"/>
      <c r="KW79" s="163"/>
      <c r="KX79" s="163"/>
      <c r="KY79" s="163"/>
      <c r="KZ79" s="163"/>
      <c r="LA79" s="163"/>
      <c r="LB79" s="163"/>
      <c r="LC79" s="163"/>
      <c r="LD79" s="163"/>
      <c r="LE79" s="163"/>
      <c r="LF79" s="163"/>
      <c r="LG79" s="163"/>
      <c r="LH79" s="163"/>
      <c r="LI79" s="163"/>
      <c r="LJ79" s="163"/>
      <c r="LK79" s="163"/>
      <c r="LL79" s="163"/>
      <c r="LM79" s="163"/>
      <c r="LN79" s="163"/>
      <c r="LO79" s="163"/>
      <c r="LP79" s="163"/>
      <c r="LQ79" s="163"/>
      <c r="LR79" s="163"/>
      <c r="LS79" s="163"/>
      <c r="LT79" s="163"/>
      <c r="LU79" s="163"/>
      <c r="LV79" s="163"/>
      <c r="LW79" s="163"/>
      <c r="LX79" s="163"/>
      <c r="LY79" s="163"/>
      <c r="LZ79" s="163"/>
      <c r="MA79" s="163"/>
      <c r="MB79" s="163"/>
      <c r="MC79" s="163"/>
      <c r="MD79" s="163"/>
      <c r="ME79" s="163"/>
      <c r="MF79" s="163"/>
      <c r="MG79" s="163"/>
      <c r="MH79" s="163"/>
      <c r="MI79" s="163"/>
      <c r="MJ79" s="163"/>
      <c r="MK79" s="163"/>
      <c r="ML79" s="163"/>
      <c r="MM79" s="163"/>
      <c r="MN79" s="163"/>
      <c r="MO79" s="163"/>
      <c r="MP79" s="163"/>
      <c r="MQ79" s="163"/>
      <c r="MR79" s="163"/>
      <c r="MS79" s="163"/>
      <c r="MT79" s="163"/>
      <c r="MU79" s="163"/>
      <c r="MV79" s="163"/>
      <c r="MW79" s="163"/>
      <c r="MX79" s="163"/>
      <c r="MY79" s="163"/>
      <c r="MZ79" s="163"/>
      <c r="NA79" s="163"/>
      <c r="NB79" s="163"/>
      <c r="NC79" s="163"/>
      <c r="ND79" s="163"/>
      <c r="NE79" s="163"/>
      <c r="NF79" s="163"/>
      <c r="NG79" s="163"/>
      <c r="NH79" s="163"/>
      <c r="NI79" s="163"/>
      <c r="NJ79" s="163"/>
      <c r="NK79" s="163"/>
      <c r="NL79" s="163"/>
      <c r="NM79" s="163"/>
      <c r="NN79" s="163"/>
      <c r="NO79" s="163"/>
      <c r="NP79" s="163"/>
      <c r="NQ79" s="163"/>
    </row>
    <row r="80" spans="1:381" s="148" customFormat="1" ht="43.5" customHeight="1" x14ac:dyDescent="0.2">
      <c r="A80" s="274"/>
      <c r="B80" s="218"/>
      <c r="C80" s="142">
        <f t="shared" si="5"/>
        <v>67</v>
      </c>
      <c r="D80" s="86" t="s">
        <v>237</v>
      </c>
      <c r="E80" s="86"/>
      <c r="F80" s="86"/>
      <c r="G80" s="187" t="s">
        <v>78</v>
      </c>
      <c r="H80" s="87">
        <v>43404</v>
      </c>
      <c r="I80" s="88"/>
      <c r="J80" s="88"/>
      <c r="K80" s="88"/>
      <c r="L80" s="88"/>
      <c r="M80" s="89"/>
      <c r="N80" s="121"/>
      <c r="O80" s="86" t="s">
        <v>32</v>
      </c>
      <c r="P80" s="55"/>
      <c r="Q80" s="163"/>
      <c r="R80" s="163"/>
      <c r="S80" s="163"/>
      <c r="T80" s="163"/>
      <c r="U80" s="163"/>
      <c r="V80" s="163"/>
      <c r="W80" s="163"/>
      <c r="X80" s="163"/>
      <c r="Y80" s="163"/>
      <c r="Z80" s="163"/>
      <c r="AA80" s="163"/>
      <c r="AB80" s="163"/>
      <c r="AC80" s="163"/>
      <c r="AD80" s="163"/>
      <c r="AE80" s="163"/>
      <c r="AF80" s="163"/>
      <c r="AG80" s="163"/>
      <c r="AH80" s="163"/>
      <c r="AI80" s="163"/>
      <c r="AJ80" s="163"/>
      <c r="AK80" s="163"/>
      <c r="AL80" s="163"/>
      <c r="AM80" s="163"/>
      <c r="AN80" s="163"/>
      <c r="AO80" s="163"/>
      <c r="AP80" s="163"/>
      <c r="AQ80" s="163"/>
      <c r="AR80" s="163"/>
      <c r="AS80" s="163"/>
      <c r="AT80" s="163"/>
      <c r="AU80" s="163"/>
      <c r="AV80" s="163"/>
      <c r="AW80" s="163"/>
      <c r="AX80" s="163"/>
      <c r="AY80" s="163"/>
      <c r="AZ80" s="163"/>
      <c r="BA80" s="163"/>
      <c r="BB80" s="163"/>
      <c r="BC80" s="163"/>
      <c r="BD80" s="163"/>
      <c r="BE80" s="163"/>
      <c r="BF80" s="163"/>
      <c r="BG80" s="163"/>
      <c r="BH80" s="163"/>
      <c r="BI80" s="163"/>
      <c r="BJ80" s="163"/>
      <c r="BK80" s="163"/>
      <c r="BL80" s="163"/>
      <c r="BM80" s="163"/>
      <c r="BN80" s="163"/>
      <c r="BO80" s="163"/>
      <c r="BP80" s="163"/>
      <c r="BQ80" s="163"/>
      <c r="BR80" s="163"/>
      <c r="BS80" s="163"/>
      <c r="BT80" s="163"/>
      <c r="BU80" s="163"/>
      <c r="BV80" s="163"/>
      <c r="BW80" s="163"/>
      <c r="BX80" s="163"/>
      <c r="BY80" s="163"/>
      <c r="BZ80" s="163"/>
      <c r="CA80" s="163"/>
      <c r="CB80" s="163"/>
      <c r="CC80" s="163"/>
      <c r="CD80" s="163"/>
      <c r="CE80" s="163"/>
      <c r="CF80" s="163"/>
      <c r="CG80" s="163"/>
      <c r="CH80" s="163"/>
      <c r="CI80" s="163"/>
      <c r="CJ80" s="163"/>
      <c r="CK80" s="163"/>
      <c r="CL80" s="163"/>
      <c r="CM80" s="163"/>
      <c r="CN80" s="163"/>
      <c r="CO80" s="163"/>
      <c r="CP80" s="163"/>
      <c r="CQ80" s="163"/>
      <c r="CR80" s="163"/>
      <c r="CS80" s="163"/>
      <c r="CT80" s="163"/>
      <c r="CU80" s="163"/>
      <c r="CV80" s="163"/>
      <c r="CW80" s="163"/>
      <c r="CX80" s="163"/>
      <c r="CY80" s="163"/>
      <c r="CZ80" s="163"/>
      <c r="DA80" s="163"/>
      <c r="DB80" s="163"/>
      <c r="DC80" s="163"/>
      <c r="DD80" s="163"/>
      <c r="DE80" s="163"/>
      <c r="DF80" s="163"/>
      <c r="DG80" s="163"/>
      <c r="DH80" s="163"/>
      <c r="DI80" s="163"/>
      <c r="DJ80" s="163"/>
      <c r="DK80" s="163"/>
      <c r="DL80" s="163"/>
      <c r="DM80" s="163"/>
      <c r="DN80" s="163"/>
      <c r="DO80" s="163"/>
      <c r="DP80" s="163"/>
      <c r="DQ80" s="163"/>
      <c r="DR80" s="163"/>
      <c r="DS80" s="163"/>
      <c r="DT80" s="163"/>
      <c r="DU80" s="163"/>
      <c r="DV80" s="163"/>
      <c r="DW80" s="163"/>
      <c r="DX80" s="163"/>
      <c r="DY80" s="163"/>
      <c r="DZ80" s="163"/>
      <c r="EA80" s="163"/>
      <c r="EB80" s="163"/>
      <c r="EC80" s="163"/>
      <c r="ED80" s="163"/>
      <c r="EE80" s="163"/>
      <c r="EF80" s="163"/>
      <c r="EG80" s="163"/>
      <c r="EH80" s="163"/>
      <c r="EI80" s="163"/>
      <c r="EJ80" s="163"/>
      <c r="EK80" s="163"/>
      <c r="EL80" s="163"/>
      <c r="EM80" s="163"/>
      <c r="EN80" s="163"/>
      <c r="EO80" s="163"/>
      <c r="EP80" s="163"/>
      <c r="EQ80" s="163"/>
      <c r="ER80" s="163"/>
      <c r="ES80" s="163"/>
      <c r="ET80" s="163"/>
      <c r="EU80" s="163"/>
      <c r="EV80" s="163"/>
      <c r="EW80" s="163"/>
      <c r="EX80" s="163"/>
      <c r="EY80" s="163"/>
      <c r="EZ80" s="163"/>
      <c r="FA80" s="163"/>
      <c r="FB80" s="163"/>
      <c r="FC80" s="163"/>
      <c r="FD80" s="163"/>
      <c r="FE80" s="163"/>
      <c r="FF80" s="163"/>
      <c r="FG80" s="163"/>
      <c r="FH80" s="163"/>
      <c r="FI80" s="163"/>
      <c r="FJ80" s="163"/>
      <c r="FK80" s="163"/>
      <c r="FL80" s="163"/>
      <c r="FM80" s="163"/>
      <c r="FN80" s="163"/>
      <c r="FO80" s="163"/>
      <c r="FP80" s="163"/>
      <c r="FQ80" s="163"/>
      <c r="FR80" s="163"/>
      <c r="FS80" s="163"/>
      <c r="FT80" s="163"/>
      <c r="FU80" s="163"/>
      <c r="FV80" s="163"/>
      <c r="FW80" s="163"/>
      <c r="FX80" s="163"/>
      <c r="FY80" s="163"/>
      <c r="FZ80" s="163"/>
      <c r="GA80" s="163"/>
      <c r="GB80" s="163"/>
      <c r="GC80" s="163"/>
      <c r="GD80" s="163"/>
      <c r="GE80" s="163"/>
      <c r="GF80" s="163"/>
      <c r="GG80" s="163"/>
      <c r="GH80" s="163"/>
      <c r="GI80" s="163"/>
      <c r="GJ80" s="163"/>
      <c r="GK80" s="163"/>
      <c r="GL80" s="163"/>
      <c r="GM80" s="163"/>
      <c r="GN80" s="163"/>
      <c r="GO80" s="163"/>
      <c r="GP80" s="163"/>
      <c r="GQ80" s="163"/>
      <c r="GR80" s="163"/>
      <c r="GS80" s="163"/>
      <c r="GT80" s="163"/>
      <c r="GU80" s="163"/>
      <c r="GV80" s="163"/>
      <c r="GW80" s="163"/>
      <c r="GX80" s="163"/>
      <c r="GY80" s="163"/>
      <c r="GZ80" s="163"/>
      <c r="HA80" s="163"/>
      <c r="HB80" s="163"/>
      <c r="HC80" s="163"/>
      <c r="HD80" s="163"/>
      <c r="HE80" s="163"/>
      <c r="HF80" s="163"/>
      <c r="HG80" s="163"/>
      <c r="HH80" s="163"/>
      <c r="HI80" s="163"/>
      <c r="HJ80" s="163"/>
      <c r="HK80" s="163"/>
      <c r="HL80" s="163"/>
      <c r="HM80" s="163"/>
      <c r="HN80" s="163"/>
      <c r="HO80" s="163"/>
      <c r="HP80" s="163"/>
      <c r="HQ80" s="163"/>
      <c r="HR80" s="163"/>
      <c r="HS80" s="163"/>
      <c r="HT80" s="163"/>
      <c r="HU80" s="163"/>
      <c r="HV80" s="163"/>
      <c r="HW80" s="163"/>
      <c r="HX80" s="163"/>
      <c r="HY80" s="163"/>
      <c r="HZ80" s="163"/>
      <c r="IA80" s="163"/>
      <c r="IB80" s="163"/>
      <c r="IC80" s="163"/>
      <c r="ID80" s="163"/>
      <c r="IE80" s="163"/>
      <c r="IF80" s="163"/>
      <c r="IG80" s="163"/>
      <c r="IH80" s="163"/>
      <c r="II80" s="163"/>
      <c r="IJ80" s="163"/>
      <c r="IK80" s="163"/>
      <c r="IL80" s="163"/>
      <c r="IM80" s="163"/>
      <c r="IN80" s="163"/>
      <c r="IO80" s="163"/>
      <c r="IP80" s="163"/>
      <c r="IQ80" s="163"/>
      <c r="IR80" s="163"/>
      <c r="IS80" s="163"/>
      <c r="IT80" s="163"/>
      <c r="IU80" s="163"/>
      <c r="IV80" s="163"/>
      <c r="IW80" s="163"/>
      <c r="IX80" s="163"/>
      <c r="IY80" s="163"/>
      <c r="IZ80" s="163"/>
      <c r="JA80" s="163"/>
      <c r="JB80" s="163"/>
      <c r="JC80" s="163"/>
      <c r="JD80" s="163"/>
      <c r="JE80" s="163"/>
      <c r="JF80" s="163"/>
      <c r="JG80" s="163"/>
      <c r="JH80" s="163"/>
      <c r="JI80" s="163"/>
      <c r="JJ80" s="163"/>
      <c r="JK80" s="163"/>
      <c r="JL80" s="163"/>
      <c r="JM80" s="163"/>
      <c r="JN80" s="163"/>
      <c r="JO80" s="163"/>
      <c r="JP80" s="163"/>
      <c r="JQ80" s="163"/>
      <c r="JR80" s="163"/>
      <c r="JS80" s="163"/>
      <c r="JT80" s="163"/>
      <c r="JU80" s="163"/>
      <c r="JV80" s="163"/>
      <c r="JW80" s="163"/>
      <c r="JX80" s="163"/>
      <c r="JY80" s="163"/>
      <c r="JZ80" s="163"/>
      <c r="KA80" s="163"/>
      <c r="KB80" s="163"/>
      <c r="KC80" s="163"/>
      <c r="KD80" s="163"/>
      <c r="KE80" s="163"/>
      <c r="KF80" s="163"/>
      <c r="KG80" s="163"/>
      <c r="KH80" s="163"/>
      <c r="KI80" s="163"/>
      <c r="KJ80" s="163"/>
      <c r="KK80" s="163"/>
      <c r="KL80" s="163"/>
      <c r="KM80" s="163"/>
      <c r="KN80" s="163"/>
      <c r="KO80" s="163"/>
      <c r="KP80" s="163"/>
      <c r="KQ80" s="163"/>
      <c r="KR80" s="163"/>
      <c r="KS80" s="163"/>
      <c r="KT80" s="163"/>
      <c r="KU80" s="163"/>
      <c r="KV80" s="163"/>
      <c r="KW80" s="163"/>
      <c r="KX80" s="163"/>
      <c r="KY80" s="163"/>
      <c r="KZ80" s="163"/>
      <c r="LA80" s="163"/>
      <c r="LB80" s="163"/>
      <c r="LC80" s="163"/>
      <c r="LD80" s="163"/>
      <c r="LE80" s="163"/>
      <c r="LF80" s="163"/>
      <c r="LG80" s="163"/>
      <c r="LH80" s="163"/>
      <c r="LI80" s="163"/>
      <c r="LJ80" s="163"/>
      <c r="LK80" s="163"/>
      <c r="LL80" s="163"/>
      <c r="LM80" s="163"/>
      <c r="LN80" s="163"/>
      <c r="LO80" s="163"/>
      <c r="LP80" s="163"/>
      <c r="LQ80" s="163"/>
      <c r="LR80" s="163"/>
      <c r="LS80" s="163"/>
      <c r="LT80" s="163"/>
      <c r="LU80" s="163"/>
      <c r="LV80" s="163"/>
      <c r="LW80" s="163"/>
      <c r="LX80" s="163"/>
      <c r="LY80" s="163"/>
      <c r="LZ80" s="163"/>
      <c r="MA80" s="163"/>
      <c r="MB80" s="163"/>
      <c r="MC80" s="163"/>
      <c r="MD80" s="163"/>
      <c r="ME80" s="163"/>
      <c r="MF80" s="163"/>
      <c r="MG80" s="163"/>
      <c r="MH80" s="163"/>
      <c r="MI80" s="163"/>
      <c r="MJ80" s="163"/>
      <c r="MK80" s="163"/>
      <c r="ML80" s="163"/>
      <c r="MM80" s="163"/>
      <c r="MN80" s="163"/>
      <c r="MO80" s="163"/>
      <c r="MP80" s="163"/>
      <c r="MQ80" s="163"/>
      <c r="MR80" s="163"/>
      <c r="MS80" s="163"/>
      <c r="MT80" s="163"/>
      <c r="MU80" s="163"/>
      <c r="MV80" s="163"/>
      <c r="MW80" s="163"/>
      <c r="MX80" s="163"/>
      <c r="MY80" s="163"/>
      <c r="MZ80" s="163"/>
      <c r="NA80" s="163"/>
      <c r="NB80" s="163"/>
      <c r="NC80" s="163"/>
      <c r="ND80" s="163"/>
      <c r="NE80" s="163"/>
      <c r="NF80" s="163"/>
      <c r="NG80" s="163"/>
      <c r="NH80" s="163"/>
      <c r="NI80" s="163"/>
      <c r="NJ80" s="163"/>
      <c r="NK80" s="163"/>
      <c r="NL80" s="163"/>
      <c r="NM80" s="163"/>
      <c r="NN80" s="163"/>
      <c r="NO80" s="163"/>
      <c r="NP80" s="163"/>
      <c r="NQ80" s="163"/>
    </row>
    <row r="81" spans="1:381" ht="63" customHeight="1" thickBot="1" x14ac:dyDescent="0.25">
      <c r="A81" s="274"/>
      <c r="B81" s="141"/>
      <c r="C81" s="105">
        <f t="shared" si="5"/>
        <v>68</v>
      </c>
      <c r="D81" s="106" t="s">
        <v>353</v>
      </c>
      <c r="E81" s="106"/>
      <c r="F81" s="106" t="s">
        <v>301</v>
      </c>
      <c r="G81" s="196" t="s">
        <v>80</v>
      </c>
      <c r="H81" s="202" t="s">
        <v>71</v>
      </c>
      <c r="I81" s="107">
        <v>10000</v>
      </c>
      <c r="J81" s="107">
        <v>10000</v>
      </c>
      <c r="K81" s="107">
        <v>10000</v>
      </c>
      <c r="L81" s="107">
        <v>5000</v>
      </c>
      <c r="M81" s="203" t="s">
        <v>67</v>
      </c>
      <c r="N81" s="204"/>
      <c r="O81" s="106" t="s">
        <v>35</v>
      </c>
      <c r="P81" s="55" t="s">
        <v>4</v>
      </c>
      <c r="Q81" s="163"/>
      <c r="R81" s="163"/>
      <c r="S81" s="163"/>
      <c r="T81" s="163"/>
      <c r="U81" s="163"/>
      <c r="V81" s="163"/>
      <c r="W81" s="163"/>
      <c r="X81" s="163"/>
      <c r="Y81" s="163"/>
      <c r="Z81" s="163"/>
      <c r="AA81" s="163"/>
      <c r="AB81" s="163"/>
      <c r="AC81" s="163"/>
      <c r="AD81" s="163"/>
      <c r="AE81" s="163"/>
      <c r="AF81" s="163"/>
      <c r="AG81" s="163"/>
      <c r="AH81" s="163"/>
      <c r="AI81" s="163"/>
      <c r="AJ81" s="163"/>
      <c r="AK81" s="163"/>
      <c r="AL81" s="163"/>
      <c r="AM81" s="163"/>
      <c r="AN81" s="163"/>
      <c r="AO81" s="163"/>
      <c r="AP81" s="163"/>
      <c r="AQ81" s="163"/>
      <c r="AR81" s="163"/>
      <c r="AS81" s="163"/>
      <c r="AT81" s="163"/>
      <c r="AU81" s="163"/>
      <c r="AV81" s="163"/>
      <c r="AW81" s="163"/>
      <c r="AX81" s="163"/>
      <c r="AY81" s="163"/>
      <c r="AZ81" s="163"/>
      <c r="BA81" s="163"/>
      <c r="BB81" s="163"/>
      <c r="BC81" s="163"/>
      <c r="BD81" s="163"/>
      <c r="BE81" s="163"/>
      <c r="BF81" s="163"/>
      <c r="BG81" s="163"/>
      <c r="BH81" s="163"/>
      <c r="BI81" s="163"/>
      <c r="BJ81" s="163"/>
      <c r="BK81" s="163"/>
      <c r="BL81" s="163"/>
      <c r="BM81" s="163"/>
      <c r="BN81" s="163"/>
      <c r="BO81" s="163"/>
      <c r="BP81" s="163"/>
      <c r="BQ81" s="163"/>
      <c r="BR81" s="163"/>
      <c r="BS81" s="163"/>
      <c r="BT81" s="163"/>
      <c r="BU81" s="163"/>
      <c r="BV81" s="163"/>
      <c r="BW81" s="163"/>
      <c r="BX81" s="163"/>
      <c r="BY81" s="163"/>
      <c r="BZ81" s="163"/>
      <c r="CA81" s="163"/>
      <c r="CB81" s="163"/>
      <c r="CC81" s="163"/>
      <c r="CD81" s="163"/>
      <c r="CE81" s="163"/>
      <c r="CF81" s="163"/>
      <c r="CG81" s="163"/>
      <c r="CH81" s="163"/>
      <c r="CI81" s="163"/>
      <c r="CJ81" s="163"/>
      <c r="CK81" s="163"/>
      <c r="CL81" s="163"/>
      <c r="CM81" s="163"/>
      <c r="CN81" s="163"/>
      <c r="CO81" s="163"/>
      <c r="CP81" s="163"/>
      <c r="CQ81" s="163"/>
      <c r="CR81" s="163"/>
      <c r="CS81" s="163"/>
      <c r="CT81" s="163"/>
      <c r="CU81" s="163"/>
      <c r="CV81" s="163"/>
      <c r="CW81" s="163"/>
      <c r="CX81" s="163"/>
      <c r="CY81" s="163"/>
      <c r="CZ81" s="163"/>
      <c r="DA81" s="163"/>
      <c r="DB81" s="163"/>
      <c r="DC81" s="163"/>
      <c r="DD81" s="163"/>
      <c r="DE81" s="163"/>
      <c r="DF81" s="163"/>
      <c r="DG81" s="163"/>
      <c r="DH81" s="163"/>
      <c r="DI81" s="163"/>
      <c r="DJ81" s="163"/>
      <c r="DK81" s="163"/>
      <c r="DL81" s="163"/>
      <c r="DM81" s="163"/>
      <c r="DN81" s="163"/>
      <c r="DO81" s="163"/>
      <c r="DP81" s="163"/>
      <c r="DQ81" s="163"/>
      <c r="DR81" s="163"/>
      <c r="DS81" s="163"/>
      <c r="DT81" s="163"/>
      <c r="DU81" s="163"/>
      <c r="DV81" s="163"/>
      <c r="DW81" s="163"/>
      <c r="DX81" s="163"/>
      <c r="DY81" s="163"/>
      <c r="DZ81" s="163"/>
      <c r="EA81" s="163"/>
      <c r="EB81" s="163"/>
      <c r="EC81" s="163"/>
      <c r="ED81" s="163"/>
      <c r="EE81" s="163"/>
      <c r="EF81" s="163"/>
      <c r="EG81" s="163"/>
      <c r="EH81" s="163"/>
      <c r="EI81" s="163"/>
      <c r="EJ81" s="163"/>
      <c r="EK81" s="163"/>
      <c r="EL81" s="163"/>
      <c r="EM81" s="163"/>
      <c r="EN81" s="163"/>
      <c r="EO81" s="163"/>
      <c r="EP81" s="163"/>
      <c r="EQ81" s="163"/>
      <c r="ER81" s="163"/>
      <c r="ES81" s="163"/>
      <c r="ET81" s="163"/>
      <c r="EU81" s="163"/>
      <c r="EV81" s="163"/>
      <c r="EW81" s="163"/>
      <c r="EX81" s="163"/>
      <c r="EY81" s="163"/>
      <c r="EZ81" s="163"/>
      <c r="FA81" s="163"/>
      <c r="FB81" s="163"/>
      <c r="FC81" s="163"/>
      <c r="FD81" s="163"/>
      <c r="FE81" s="163"/>
      <c r="FF81" s="163"/>
      <c r="FG81" s="163"/>
      <c r="FH81" s="163"/>
      <c r="FI81" s="163"/>
      <c r="FJ81" s="163"/>
      <c r="FK81" s="163"/>
      <c r="FL81" s="163"/>
      <c r="FM81" s="163"/>
      <c r="FN81" s="163"/>
      <c r="FO81" s="163"/>
      <c r="FP81" s="163"/>
      <c r="FQ81" s="163"/>
      <c r="FR81" s="163"/>
      <c r="FS81" s="163"/>
      <c r="FT81" s="163"/>
      <c r="FU81" s="163"/>
      <c r="FV81" s="163"/>
      <c r="FW81" s="163"/>
      <c r="FX81" s="163"/>
      <c r="FY81" s="163"/>
      <c r="FZ81" s="163"/>
      <c r="GA81" s="163"/>
      <c r="GB81" s="163"/>
      <c r="GC81" s="163"/>
      <c r="GD81" s="163"/>
      <c r="GE81" s="163"/>
      <c r="GF81" s="163"/>
      <c r="GG81" s="163"/>
      <c r="GH81" s="163"/>
      <c r="GI81" s="163"/>
      <c r="GJ81" s="163"/>
      <c r="GK81" s="163"/>
      <c r="GL81" s="163"/>
      <c r="GM81" s="163"/>
      <c r="GN81" s="163"/>
      <c r="GO81" s="163"/>
      <c r="GP81" s="163"/>
      <c r="GQ81" s="163"/>
      <c r="GR81" s="163"/>
      <c r="GS81" s="163"/>
      <c r="GT81" s="163"/>
      <c r="GU81" s="163"/>
      <c r="GV81" s="163"/>
      <c r="GW81" s="163"/>
      <c r="GX81" s="163"/>
      <c r="GY81" s="163"/>
      <c r="GZ81" s="163"/>
      <c r="HA81" s="163"/>
      <c r="HB81" s="163"/>
      <c r="HC81" s="163"/>
      <c r="HD81" s="163"/>
      <c r="HE81" s="163"/>
      <c r="HF81" s="163"/>
      <c r="HG81" s="163"/>
      <c r="HH81" s="163"/>
      <c r="HI81" s="163"/>
      <c r="HJ81" s="163"/>
      <c r="HK81" s="163"/>
      <c r="HL81" s="163"/>
      <c r="HM81" s="163"/>
      <c r="HN81" s="163"/>
      <c r="HO81" s="163"/>
      <c r="HP81" s="163"/>
      <c r="HQ81" s="163"/>
      <c r="HR81" s="163"/>
      <c r="HS81" s="163"/>
      <c r="HT81" s="163"/>
      <c r="HU81" s="163"/>
      <c r="HV81" s="163"/>
      <c r="HW81" s="163"/>
      <c r="HX81" s="163"/>
      <c r="HY81" s="163"/>
      <c r="HZ81" s="163"/>
      <c r="IA81" s="163"/>
      <c r="IB81" s="163"/>
      <c r="IC81" s="163"/>
      <c r="ID81" s="163"/>
      <c r="IE81" s="163"/>
      <c r="IF81" s="163"/>
      <c r="IG81" s="163"/>
      <c r="IH81" s="163"/>
      <c r="II81" s="163"/>
      <c r="IJ81" s="163"/>
      <c r="IK81" s="163"/>
      <c r="IL81" s="163"/>
      <c r="IM81" s="163"/>
      <c r="IN81" s="163"/>
      <c r="IO81" s="163"/>
      <c r="IP81" s="163"/>
      <c r="IQ81" s="163"/>
      <c r="IR81" s="163"/>
      <c r="IS81" s="163"/>
      <c r="IT81" s="163"/>
      <c r="IU81" s="163"/>
      <c r="IV81" s="163"/>
      <c r="IW81" s="163"/>
      <c r="IX81" s="163"/>
      <c r="IY81" s="163"/>
      <c r="IZ81" s="163"/>
      <c r="JA81" s="163"/>
      <c r="JB81" s="163"/>
      <c r="JC81" s="163"/>
      <c r="JD81" s="163"/>
      <c r="JE81" s="163"/>
      <c r="JF81" s="163"/>
      <c r="JG81" s="163"/>
      <c r="JH81" s="163"/>
      <c r="JI81" s="163"/>
      <c r="JJ81" s="163"/>
      <c r="JK81" s="163"/>
      <c r="JL81" s="163"/>
      <c r="JM81" s="163"/>
      <c r="JN81" s="163"/>
      <c r="JO81" s="163"/>
      <c r="JP81" s="163"/>
      <c r="JQ81" s="163"/>
      <c r="JR81" s="163"/>
      <c r="JS81" s="163"/>
      <c r="JT81" s="163"/>
      <c r="JU81" s="163"/>
      <c r="JV81" s="163"/>
      <c r="JW81" s="163"/>
      <c r="JX81" s="163"/>
      <c r="JY81" s="163"/>
      <c r="JZ81" s="163"/>
      <c r="KA81" s="163"/>
      <c r="KB81" s="163"/>
      <c r="KC81" s="163"/>
      <c r="KD81" s="163"/>
      <c r="KE81" s="163"/>
      <c r="KF81" s="163"/>
      <c r="KG81" s="163"/>
      <c r="KH81" s="163"/>
      <c r="KI81" s="163"/>
      <c r="KJ81" s="163"/>
      <c r="KK81" s="163"/>
      <c r="KL81" s="163"/>
      <c r="KM81" s="163"/>
      <c r="KN81" s="163"/>
      <c r="KO81" s="163"/>
      <c r="KP81" s="163"/>
      <c r="KQ81" s="163"/>
      <c r="KR81" s="163"/>
      <c r="KS81" s="163"/>
      <c r="KT81" s="163"/>
      <c r="KU81" s="163"/>
      <c r="KV81" s="163"/>
      <c r="KW81" s="163"/>
      <c r="KX81" s="163"/>
      <c r="KY81" s="163"/>
      <c r="KZ81" s="163"/>
      <c r="LA81" s="163"/>
      <c r="LB81" s="163"/>
      <c r="LC81" s="163"/>
      <c r="LD81" s="163"/>
      <c r="LE81" s="163"/>
      <c r="LF81" s="163"/>
      <c r="LG81" s="163"/>
      <c r="LH81" s="163"/>
      <c r="LI81" s="163"/>
      <c r="LJ81" s="163"/>
      <c r="LK81" s="163"/>
      <c r="LL81" s="163"/>
      <c r="LM81" s="163"/>
      <c r="LN81" s="163"/>
      <c r="LO81" s="163"/>
      <c r="LP81" s="163"/>
      <c r="LQ81" s="163"/>
      <c r="LR81" s="163"/>
      <c r="LS81" s="163"/>
      <c r="LT81" s="163"/>
      <c r="LU81" s="163"/>
      <c r="LV81" s="163"/>
      <c r="LW81" s="163"/>
      <c r="LX81" s="163"/>
      <c r="LY81" s="163"/>
      <c r="LZ81" s="163"/>
      <c r="MA81" s="163"/>
      <c r="MB81" s="163"/>
      <c r="MC81" s="163"/>
      <c r="MD81" s="163"/>
      <c r="ME81" s="163"/>
      <c r="MF81" s="163"/>
      <c r="MG81" s="163"/>
      <c r="MH81" s="163"/>
      <c r="MI81" s="163"/>
      <c r="MJ81" s="163"/>
      <c r="MK81" s="163"/>
      <c r="ML81" s="163"/>
      <c r="MM81" s="163"/>
      <c r="MN81" s="163"/>
      <c r="MO81" s="163"/>
      <c r="MP81" s="163"/>
      <c r="MQ81" s="163"/>
      <c r="MR81" s="163"/>
      <c r="MS81" s="163"/>
      <c r="MT81" s="163"/>
      <c r="MU81" s="163"/>
      <c r="MV81" s="163"/>
      <c r="MW81" s="163"/>
      <c r="MX81" s="163"/>
      <c r="MY81" s="163"/>
      <c r="MZ81" s="163"/>
      <c r="NA81" s="163"/>
      <c r="NB81" s="163"/>
      <c r="NC81" s="163"/>
      <c r="ND81" s="163"/>
      <c r="NE81" s="163"/>
      <c r="NF81" s="163"/>
      <c r="NG81" s="163"/>
      <c r="NH81" s="163"/>
      <c r="NI81" s="163"/>
      <c r="NJ81" s="163"/>
      <c r="NK81" s="163"/>
      <c r="NL81" s="163"/>
      <c r="NM81" s="163"/>
      <c r="NN81" s="163"/>
      <c r="NO81" s="163"/>
      <c r="NP81" s="163"/>
      <c r="NQ81" s="163"/>
    </row>
    <row r="82" spans="1:381" ht="58.5" customHeight="1" x14ac:dyDescent="0.2">
      <c r="A82" s="274"/>
      <c r="B82" s="265" t="s">
        <v>217</v>
      </c>
      <c r="C82" s="20">
        <f t="shared" si="5"/>
        <v>69</v>
      </c>
      <c r="D82" s="145" t="s">
        <v>218</v>
      </c>
      <c r="E82" s="224"/>
      <c r="F82" s="145" t="s">
        <v>365</v>
      </c>
      <c r="G82" s="200" t="s">
        <v>83</v>
      </c>
      <c r="H82" s="201">
        <v>42317</v>
      </c>
      <c r="I82" s="23"/>
      <c r="J82" s="23"/>
      <c r="K82" s="23"/>
      <c r="L82" s="23"/>
      <c r="M82" s="206"/>
      <c r="N82" s="205"/>
      <c r="O82" s="21" t="s">
        <v>36</v>
      </c>
      <c r="P82" s="55"/>
      <c r="Q82" s="163"/>
      <c r="R82" s="163"/>
      <c r="S82" s="163"/>
      <c r="T82" s="163"/>
      <c r="U82" s="163"/>
      <c r="V82" s="163"/>
      <c r="W82" s="163"/>
      <c r="X82" s="163"/>
      <c r="Y82" s="163"/>
      <c r="Z82" s="163"/>
      <c r="AA82" s="163"/>
      <c r="AB82" s="163"/>
      <c r="AC82" s="163"/>
      <c r="AD82" s="163"/>
      <c r="AE82" s="163"/>
      <c r="AF82" s="163"/>
      <c r="AG82" s="163"/>
      <c r="AH82" s="163"/>
      <c r="AI82" s="163"/>
      <c r="AJ82" s="163"/>
      <c r="AK82" s="163"/>
      <c r="AL82" s="163"/>
      <c r="AM82" s="163"/>
      <c r="AN82" s="163"/>
      <c r="AO82" s="163"/>
      <c r="AP82" s="163"/>
      <c r="AQ82" s="163"/>
      <c r="AR82" s="163"/>
      <c r="AS82" s="163"/>
      <c r="AT82" s="163"/>
      <c r="AU82" s="163"/>
      <c r="AV82" s="163"/>
      <c r="AW82" s="163"/>
      <c r="AX82" s="163"/>
      <c r="AY82" s="163"/>
      <c r="AZ82" s="163"/>
      <c r="BA82" s="163"/>
      <c r="BB82" s="163"/>
      <c r="BC82" s="163"/>
      <c r="BD82" s="163"/>
      <c r="BE82" s="163"/>
      <c r="BF82" s="163"/>
      <c r="BG82" s="163"/>
      <c r="BH82" s="163"/>
      <c r="BI82" s="163"/>
      <c r="BJ82" s="163"/>
      <c r="BK82" s="163"/>
      <c r="BL82" s="163"/>
      <c r="BM82" s="163"/>
      <c r="BN82" s="163"/>
      <c r="BO82" s="163"/>
      <c r="BP82" s="163"/>
      <c r="BQ82" s="163"/>
      <c r="BR82" s="163"/>
      <c r="BS82" s="163"/>
      <c r="BT82" s="163"/>
      <c r="BU82" s="163"/>
      <c r="BV82" s="163"/>
      <c r="BW82" s="163"/>
      <c r="BX82" s="163"/>
      <c r="BY82" s="163"/>
      <c r="BZ82" s="163"/>
      <c r="CA82" s="163"/>
      <c r="CB82" s="163"/>
      <c r="CC82" s="163"/>
      <c r="CD82" s="163"/>
      <c r="CE82" s="163"/>
      <c r="CF82" s="163"/>
      <c r="CG82" s="163"/>
      <c r="CH82" s="163"/>
      <c r="CI82" s="163"/>
      <c r="CJ82" s="163"/>
      <c r="CK82" s="163"/>
      <c r="CL82" s="163"/>
      <c r="CM82" s="163"/>
      <c r="CN82" s="163"/>
      <c r="CO82" s="163"/>
      <c r="CP82" s="163"/>
      <c r="CQ82" s="163"/>
      <c r="CR82" s="163"/>
      <c r="CS82" s="163"/>
      <c r="CT82" s="163"/>
      <c r="CU82" s="163"/>
      <c r="CV82" s="163"/>
      <c r="CW82" s="163"/>
      <c r="CX82" s="163"/>
      <c r="CY82" s="163"/>
      <c r="CZ82" s="163"/>
      <c r="DA82" s="163"/>
      <c r="DB82" s="163"/>
      <c r="DC82" s="163"/>
      <c r="DD82" s="163"/>
      <c r="DE82" s="163"/>
      <c r="DF82" s="163"/>
      <c r="DG82" s="163"/>
      <c r="DH82" s="163"/>
      <c r="DI82" s="163"/>
      <c r="DJ82" s="163"/>
      <c r="DK82" s="163"/>
      <c r="DL82" s="163"/>
      <c r="DM82" s="163"/>
      <c r="DN82" s="163"/>
      <c r="DO82" s="163"/>
      <c r="DP82" s="163"/>
      <c r="DQ82" s="163"/>
      <c r="DR82" s="163"/>
      <c r="DS82" s="163"/>
      <c r="DT82" s="163"/>
      <c r="DU82" s="163"/>
      <c r="DV82" s="163"/>
      <c r="DW82" s="163"/>
      <c r="DX82" s="163"/>
      <c r="DY82" s="163"/>
      <c r="DZ82" s="163"/>
      <c r="EA82" s="163"/>
      <c r="EB82" s="163"/>
      <c r="EC82" s="163"/>
      <c r="ED82" s="163"/>
      <c r="EE82" s="163"/>
      <c r="EF82" s="163"/>
      <c r="EG82" s="163"/>
      <c r="EH82" s="163"/>
      <c r="EI82" s="163"/>
      <c r="EJ82" s="163"/>
      <c r="EK82" s="163"/>
      <c r="EL82" s="163"/>
      <c r="EM82" s="163"/>
      <c r="EN82" s="163"/>
      <c r="EO82" s="163"/>
      <c r="EP82" s="163"/>
      <c r="EQ82" s="163"/>
      <c r="ER82" s="163"/>
      <c r="ES82" s="163"/>
      <c r="ET82" s="163"/>
      <c r="EU82" s="163"/>
      <c r="EV82" s="163"/>
      <c r="EW82" s="163"/>
      <c r="EX82" s="163"/>
      <c r="EY82" s="163"/>
      <c r="EZ82" s="163"/>
      <c r="FA82" s="163"/>
      <c r="FB82" s="163"/>
      <c r="FC82" s="163"/>
      <c r="FD82" s="163"/>
      <c r="FE82" s="163"/>
      <c r="FF82" s="163"/>
      <c r="FG82" s="163"/>
      <c r="FH82" s="163"/>
      <c r="FI82" s="163"/>
      <c r="FJ82" s="163"/>
      <c r="FK82" s="163"/>
      <c r="FL82" s="163"/>
      <c r="FM82" s="163"/>
      <c r="FN82" s="163"/>
      <c r="FO82" s="163"/>
      <c r="FP82" s="163"/>
      <c r="FQ82" s="163"/>
      <c r="FR82" s="163"/>
      <c r="FS82" s="163"/>
      <c r="FT82" s="163"/>
      <c r="FU82" s="163"/>
      <c r="FV82" s="163"/>
      <c r="FW82" s="163"/>
      <c r="FX82" s="163"/>
      <c r="FY82" s="163"/>
      <c r="FZ82" s="163"/>
      <c r="GA82" s="163"/>
      <c r="GB82" s="163"/>
      <c r="GC82" s="163"/>
      <c r="GD82" s="163"/>
      <c r="GE82" s="163"/>
      <c r="GF82" s="163"/>
      <c r="GG82" s="163"/>
      <c r="GH82" s="163"/>
      <c r="GI82" s="163"/>
      <c r="GJ82" s="163"/>
      <c r="GK82" s="163"/>
      <c r="GL82" s="163"/>
      <c r="GM82" s="163"/>
      <c r="GN82" s="163"/>
      <c r="GO82" s="163"/>
      <c r="GP82" s="163"/>
      <c r="GQ82" s="163"/>
      <c r="GR82" s="163"/>
      <c r="GS82" s="163"/>
      <c r="GT82" s="163"/>
      <c r="GU82" s="163"/>
      <c r="GV82" s="163"/>
      <c r="GW82" s="163"/>
      <c r="GX82" s="163"/>
      <c r="GY82" s="163"/>
      <c r="GZ82" s="163"/>
      <c r="HA82" s="163"/>
      <c r="HB82" s="163"/>
      <c r="HC82" s="163"/>
      <c r="HD82" s="163"/>
      <c r="HE82" s="163"/>
      <c r="HF82" s="163"/>
      <c r="HG82" s="163"/>
      <c r="HH82" s="163"/>
      <c r="HI82" s="163"/>
      <c r="HJ82" s="163"/>
      <c r="HK82" s="163"/>
      <c r="HL82" s="163"/>
      <c r="HM82" s="163"/>
      <c r="HN82" s="163"/>
      <c r="HO82" s="163"/>
      <c r="HP82" s="163"/>
      <c r="HQ82" s="163"/>
      <c r="HR82" s="163"/>
      <c r="HS82" s="163"/>
      <c r="HT82" s="163"/>
      <c r="HU82" s="163"/>
      <c r="HV82" s="163"/>
      <c r="HW82" s="163"/>
      <c r="HX82" s="163"/>
      <c r="HY82" s="163"/>
      <c r="HZ82" s="163"/>
      <c r="IA82" s="163"/>
      <c r="IB82" s="163"/>
      <c r="IC82" s="163"/>
      <c r="ID82" s="163"/>
      <c r="IE82" s="163"/>
      <c r="IF82" s="163"/>
      <c r="IG82" s="163"/>
      <c r="IH82" s="163"/>
      <c r="II82" s="163"/>
      <c r="IJ82" s="163"/>
      <c r="IK82" s="163"/>
      <c r="IL82" s="163"/>
      <c r="IM82" s="163"/>
      <c r="IN82" s="163"/>
      <c r="IO82" s="163"/>
      <c r="IP82" s="163"/>
      <c r="IQ82" s="163"/>
      <c r="IR82" s="163"/>
      <c r="IS82" s="163"/>
      <c r="IT82" s="163"/>
      <c r="IU82" s="163"/>
      <c r="IV82" s="163"/>
      <c r="IW82" s="163"/>
      <c r="IX82" s="163"/>
      <c r="IY82" s="163"/>
      <c r="IZ82" s="163"/>
      <c r="JA82" s="163"/>
      <c r="JB82" s="163"/>
      <c r="JC82" s="163"/>
      <c r="JD82" s="163"/>
      <c r="JE82" s="163"/>
      <c r="JF82" s="163"/>
      <c r="JG82" s="163"/>
      <c r="JH82" s="163"/>
      <c r="JI82" s="163"/>
      <c r="JJ82" s="163"/>
      <c r="JK82" s="163"/>
      <c r="JL82" s="163"/>
      <c r="JM82" s="163"/>
      <c r="JN82" s="163"/>
      <c r="JO82" s="163"/>
      <c r="JP82" s="163"/>
      <c r="JQ82" s="163"/>
      <c r="JR82" s="163"/>
      <c r="JS82" s="163"/>
      <c r="JT82" s="163"/>
      <c r="JU82" s="163"/>
      <c r="JV82" s="163"/>
      <c r="JW82" s="163"/>
      <c r="JX82" s="163"/>
      <c r="JY82" s="163"/>
      <c r="JZ82" s="163"/>
      <c r="KA82" s="163"/>
      <c r="KB82" s="163"/>
      <c r="KC82" s="163"/>
      <c r="KD82" s="163"/>
      <c r="KE82" s="163"/>
      <c r="KF82" s="163"/>
      <c r="KG82" s="163"/>
      <c r="KH82" s="163"/>
      <c r="KI82" s="163"/>
      <c r="KJ82" s="163"/>
      <c r="KK82" s="163"/>
      <c r="KL82" s="163"/>
      <c r="KM82" s="163"/>
      <c r="KN82" s="163"/>
      <c r="KO82" s="163"/>
      <c r="KP82" s="163"/>
      <c r="KQ82" s="163"/>
      <c r="KR82" s="163"/>
      <c r="KS82" s="163"/>
      <c r="KT82" s="163"/>
      <c r="KU82" s="163"/>
      <c r="KV82" s="163"/>
      <c r="KW82" s="163"/>
      <c r="KX82" s="163"/>
      <c r="KY82" s="163"/>
      <c r="KZ82" s="163"/>
      <c r="LA82" s="163"/>
      <c r="LB82" s="163"/>
      <c r="LC82" s="163"/>
      <c r="LD82" s="163"/>
      <c r="LE82" s="163"/>
      <c r="LF82" s="163"/>
      <c r="LG82" s="163"/>
      <c r="LH82" s="163"/>
      <c r="LI82" s="163"/>
      <c r="LJ82" s="163"/>
      <c r="LK82" s="163"/>
      <c r="LL82" s="163"/>
      <c r="LM82" s="163"/>
      <c r="LN82" s="163"/>
      <c r="LO82" s="163"/>
      <c r="LP82" s="163"/>
      <c r="LQ82" s="163"/>
      <c r="LR82" s="163"/>
      <c r="LS82" s="163"/>
      <c r="LT82" s="163"/>
      <c r="LU82" s="163"/>
      <c r="LV82" s="163"/>
      <c r="LW82" s="163"/>
      <c r="LX82" s="163"/>
      <c r="LY82" s="163"/>
      <c r="LZ82" s="163"/>
      <c r="MA82" s="163"/>
      <c r="MB82" s="163"/>
      <c r="MC82" s="163"/>
      <c r="MD82" s="163"/>
      <c r="ME82" s="163"/>
      <c r="MF82" s="163"/>
      <c r="MG82" s="163"/>
      <c r="MH82" s="163"/>
      <c r="MI82" s="163"/>
      <c r="MJ82" s="163"/>
      <c r="MK82" s="163"/>
      <c r="ML82" s="163"/>
      <c r="MM82" s="163"/>
      <c r="MN82" s="163"/>
      <c r="MO82" s="163"/>
      <c r="MP82" s="163"/>
      <c r="MQ82" s="163"/>
      <c r="MR82" s="163"/>
      <c r="MS82" s="163"/>
      <c r="MT82" s="163"/>
      <c r="MU82" s="163"/>
      <c r="MV82" s="163"/>
      <c r="MW82" s="163"/>
      <c r="MX82" s="163"/>
      <c r="MY82" s="163"/>
      <c r="MZ82" s="163"/>
      <c r="NA82" s="163"/>
      <c r="NB82" s="163"/>
      <c r="NC82" s="163"/>
      <c r="ND82" s="163"/>
      <c r="NE82" s="163"/>
      <c r="NF82" s="163"/>
      <c r="NG82" s="163"/>
      <c r="NH82" s="163"/>
      <c r="NI82" s="163"/>
      <c r="NJ82" s="163"/>
      <c r="NK82" s="163"/>
      <c r="NL82" s="163"/>
      <c r="NM82" s="163"/>
      <c r="NN82" s="163"/>
      <c r="NO82" s="163"/>
      <c r="NP82" s="163"/>
      <c r="NQ82" s="163"/>
    </row>
    <row r="83" spans="1:381" ht="58.5" customHeight="1" x14ac:dyDescent="0.2">
      <c r="A83" s="274"/>
      <c r="B83" s="265"/>
      <c r="C83" s="149">
        <f>ROW()-13</f>
        <v>70</v>
      </c>
      <c r="D83" s="46" t="s">
        <v>219</v>
      </c>
      <c r="E83" s="225"/>
      <c r="F83" s="46"/>
      <c r="G83" s="188" t="s">
        <v>10</v>
      </c>
      <c r="H83" s="47">
        <v>42551</v>
      </c>
      <c r="I83" s="48"/>
      <c r="J83" s="48"/>
      <c r="K83" s="48"/>
      <c r="L83" s="48"/>
      <c r="M83" s="49"/>
      <c r="N83" s="207"/>
      <c r="O83" s="50" t="s">
        <v>37</v>
      </c>
      <c r="P83" s="55"/>
      <c r="Q83" s="163"/>
      <c r="R83" s="163"/>
      <c r="S83" s="163"/>
      <c r="T83" s="163"/>
      <c r="U83" s="163"/>
      <c r="V83" s="163"/>
      <c r="W83" s="163"/>
      <c r="X83" s="163"/>
      <c r="Y83" s="163"/>
      <c r="Z83" s="163"/>
      <c r="AA83" s="163"/>
      <c r="AB83" s="163"/>
      <c r="AC83" s="163"/>
      <c r="AD83" s="163"/>
      <c r="AE83" s="163"/>
      <c r="AF83" s="163"/>
      <c r="AG83" s="163"/>
      <c r="AH83" s="163"/>
      <c r="AI83" s="163"/>
      <c r="AJ83" s="163"/>
      <c r="AK83" s="163"/>
      <c r="AL83" s="163"/>
      <c r="AM83" s="163"/>
      <c r="AN83" s="163"/>
      <c r="AO83" s="163"/>
      <c r="AP83" s="163"/>
      <c r="AQ83" s="163"/>
      <c r="AR83" s="163"/>
      <c r="AS83" s="163"/>
      <c r="AT83" s="163"/>
      <c r="AU83" s="163"/>
      <c r="AV83" s="163"/>
      <c r="AW83" s="163"/>
      <c r="AX83" s="163"/>
      <c r="AY83" s="163"/>
      <c r="AZ83" s="163"/>
      <c r="BA83" s="163"/>
      <c r="BB83" s="163"/>
      <c r="BC83" s="163"/>
      <c r="BD83" s="163"/>
      <c r="BE83" s="163"/>
      <c r="BF83" s="163"/>
      <c r="BG83" s="163"/>
      <c r="BH83" s="163"/>
      <c r="BI83" s="163"/>
      <c r="BJ83" s="163"/>
      <c r="BK83" s="163"/>
      <c r="BL83" s="163"/>
      <c r="BM83" s="163"/>
      <c r="BN83" s="163"/>
      <c r="BO83" s="163"/>
      <c r="BP83" s="163"/>
      <c r="BQ83" s="163"/>
      <c r="BR83" s="163"/>
      <c r="BS83" s="163"/>
      <c r="BT83" s="163"/>
      <c r="BU83" s="163"/>
      <c r="BV83" s="163"/>
      <c r="BW83" s="163"/>
      <c r="BX83" s="163"/>
      <c r="BY83" s="163"/>
      <c r="BZ83" s="163"/>
      <c r="CA83" s="163"/>
      <c r="CB83" s="163"/>
      <c r="CC83" s="163"/>
      <c r="CD83" s="163"/>
      <c r="CE83" s="163"/>
      <c r="CF83" s="163"/>
      <c r="CG83" s="163"/>
      <c r="CH83" s="163"/>
      <c r="CI83" s="163"/>
      <c r="CJ83" s="163"/>
      <c r="CK83" s="163"/>
      <c r="CL83" s="163"/>
      <c r="CM83" s="163"/>
      <c r="CN83" s="163"/>
      <c r="CO83" s="163"/>
      <c r="CP83" s="163"/>
      <c r="CQ83" s="163"/>
      <c r="CR83" s="163"/>
      <c r="CS83" s="163"/>
      <c r="CT83" s="163"/>
      <c r="CU83" s="163"/>
      <c r="CV83" s="163"/>
      <c r="CW83" s="163"/>
      <c r="CX83" s="163"/>
      <c r="CY83" s="163"/>
      <c r="CZ83" s="163"/>
      <c r="DA83" s="163"/>
      <c r="DB83" s="163"/>
      <c r="DC83" s="163"/>
      <c r="DD83" s="163"/>
      <c r="DE83" s="163"/>
      <c r="DF83" s="163"/>
      <c r="DG83" s="163"/>
      <c r="DH83" s="163"/>
      <c r="DI83" s="163"/>
      <c r="DJ83" s="163"/>
      <c r="DK83" s="163"/>
      <c r="DL83" s="163"/>
      <c r="DM83" s="163"/>
      <c r="DN83" s="163"/>
      <c r="DO83" s="163"/>
      <c r="DP83" s="163"/>
      <c r="DQ83" s="163"/>
      <c r="DR83" s="163"/>
      <c r="DS83" s="163"/>
      <c r="DT83" s="163"/>
      <c r="DU83" s="163"/>
      <c r="DV83" s="163"/>
      <c r="DW83" s="163"/>
      <c r="DX83" s="163"/>
      <c r="DY83" s="163"/>
      <c r="DZ83" s="163"/>
      <c r="EA83" s="163"/>
      <c r="EB83" s="163"/>
      <c r="EC83" s="163"/>
      <c r="ED83" s="163"/>
      <c r="EE83" s="163"/>
      <c r="EF83" s="163"/>
      <c r="EG83" s="163"/>
      <c r="EH83" s="163"/>
      <c r="EI83" s="163"/>
      <c r="EJ83" s="163"/>
      <c r="EK83" s="163"/>
      <c r="EL83" s="163"/>
      <c r="EM83" s="163"/>
      <c r="EN83" s="163"/>
      <c r="EO83" s="163"/>
      <c r="EP83" s="163"/>
      <c r="EQ83" s="163"/>
      <c r="ER83" s="163"/>
      <c r="ES83" s="163"/>
      <c r="ET83" s="163"/>
      <c r="EU83" s="163"/>
      <c r="EV83" s="163"/>
      <c r="EW83" s="163"/>
      <c r="EX83" s="163"/>
      <c r="EY83" s="163"/>
      <c r="EZ83" s="163"/>
      <c r="FA83" s="163"/>
      <c r="FB83" s="163"/>
      <c r="FC83" s="163"/>
      <c r="FD83" s="163"/>
      <c r="FE83" s="163"/>
      <c r="FF83" s="163"/>
      <c r="FG83" s="163"/>
      <c r="FH83" s="163"/>
      <c r="FI83" s="163"/>
      <c r="FJ83" s="163"/>
      <c r="FK83" s="163"/>
      <c r="FL83" s="163"/>
      <c r="FM83" s="163"/>
      <c r="FN83" s="163"/>
      <c r="FO83" s="163"/>
      <c r="FP83" s="163"/>
      <c r="FQ83" s="163"/>
      <c r="FR83" s="163"/>
      <c r="FS83" s="163"/>
      <c r="FT83" s="163"/>
      <c r="FU83" s="163"/>
      <c r="FV83" s="163"/>
      <c r="FW83" s="163"/>
      <c r="FX83" s="163"/>
      <c r="FY83" s="163"/>
      <c r="FZ83" s="163"/>
      <c r="GA83" s="163"/>
      <c r="GB83" s="163"/>
      <c r="GC83" s="163"/>
      <c r="GD83" s="163"/>
      <c r="GE83" s="163"/>
      <c r="GF83" s="163"/>
      <c r="GG83" s="163"/>
      <c r="GH83" s="163"/>
      <c r="GI83" s="163"/>
      <c r="GJ83" s="163"/>
      <c r="GK83" s="163"/>
      <c r="GL83" s="163"/>
      <c r="GM83" s="163"/>
      <c r="GN83" s="163"/>
      <c r="GO83" s="163"/>
      <c r="GP83" s="163"/>
      <c r="GQ83" s="163"/>
      <c r="GR83" s="163"/>
      <c r="GS83" s="163"/>
      <c r="GT83" s="163"/>
      <c r="GU83" s="163"/>
      <c r="GV83" s="163"/>
      <c r="GW83" s="163"/>
      <c r="GX83" s="163"/>
      <c r="GY83" s="163"/>
      <c r="GZ83" s="163"/>
      <c r="HA83" s="163"/>
      <c r="HB83" s="163"/>
      <c r="HC83" s="163"/>
      <c r="HD83" s="163"/>
      <c r="HE83" s="163"/>
      <c r="HF83" s="163"/>
      <c r="HG83" s="163"/>
      <c r="HH83" s="163"/>
      <c r="HI83" s="163"/>
      <c r="HJ83" s="163"/>
      <c r="HK83" s="163"/>
      <c r="HL83" s="163"/>
      <c r="HM83" s="163"/>
      <c r="HN83" s="163"/>
      <c r="HO83" s="163"/>
      <c r="HP83" s="163"/>
      <c r="HQ83" s="163"/>
      <c r="HR83" s="163"/>
      <c r="HS83" s="163"/>
      <c r="HT83" s="163"/>
      <c r="HU83" s="163"/>
      <c r="HV83" s="163"/>
      <c r="HW83" s="163"/>
      <c r="HX83" s="163"/>
      <c r="HY83" s="163"/>
      <c r="HZ83" s="163"/>
      <c r="IA83" s="163"/>
      <c r="IB83" s="163"/>
      <c r="IC83" s="163"/>
      <c r="ID83" s="163"/>
      <c r="IE83" s="163"/>
      <c r="IF83" s="163"/>
      <c r="IG83" s="163"/>
      <c r="IH83" s="163"/>
      <c r="II83" s="163"/>
      <c r="IJ83" s="163"/>
      <c r="IK83" s="163"/>
      <c r="IL83" s="163"/>
      <c r="IM83" s="163"/>
      <c r="IN83" s="163"/>
      <c r="IO83" s="163"/>
      <c r="IP83" s="163"/>
      <c r="IQ83" s="163"/>
      <c r="IR83" s="163"/>
      <c r="IS83" s="163"/>
      <c r="IT83" s="163"/>
      <c r="IU83" s="163"/>
      <c r="IV83" s="163"/>
      <c r="IW83" s="163"/>
      <c r="IX83" s="163"/>
      <c r="IY83" s="163"/>
      <c r="IZ83" s="163"/>
      <c r="JA83" s="163"/>
      <c r="JB83" s="163"/>
      <c r="JC83" s="163"/>
      <c r="JD83" s="163"/>
      <c r="JE83" s="163"/>
      <c r="JF83" s="163"/>
      <c r="JG83" s="163"/>
      <c r="JH83" s="163"/>
      <c r="JI83" s="163"/>
      <c r="JJ83" s="163"/>
      <c r="JK83" s="163"/>
      <c r="JL83" s="163"/>
      <c r="JM83" s="163"/>
      <c r="JN83" s="163"/>
      <c r="JO83" s="163"/>
      <c r="JP83" s="163"/>
      <c r="JQ83" s="163"/>
      <c r="JR83" s="163"/>
      <c r="JS83" s="163"/>
      <c r="JT83" s="163"/>
      <c r="JU83" s="163"/>
      <c r="JV83" s="163"/>
      <c r="JW83" s="163"/>
      <c r="JX83" s="163"/>
      <c r="JY83" s="163"/>
      <c r="JZ83" s="163"/>
      <c r="KA83" s="163"/>
      <c r="KB83" s="163"/>
      <c r="KC83" s="163"/>
      <c r="KD83" s="163"/>
      <c r="KE83" s="163"/>
      <c r="KF83" s="163"/>
      <c r="KG83" s="163"/>
      <c r="KH83" s="163"/>
      <c r="KI83" s="163"/>
      <c r="KJ83" s="163"/>
      <c r="KK83" s="163"/>
      <c r="KL83" s="163"/>
      <c r="KM83" s="163"/>
      <c r="KN83" s="163"/>
      <c r="KO83" s="163"/>
      <c r="KP83" s="163"/>
      <c r="KQ83" s="163"/>
      <c r="KR83" s="163"/>
      <c r="KS83" s="163"/>
      <c r="KT83" s="163"/>
      <c r="KU83" s="163"/>
      <c r="KV83" s="163"/>
      <c r="KW83" s="163"/>
      <c r="KX83" s="163"/>
      <c r="KY83" s="163"/>
      <c r="KZ83" s="163"/>
      <c r="LA83" s="163"/>
      <c r="LB83" s="163"/>
      <c r="LC83" s="163"/>
      <c r="LD83" s="163"/>
      <c r="LE83" s="163"/>
      <c r="LF83" s="163"/>
      <c r="LG83" s="163"/>
      <c r="LH83" s="163"/>
      <c r="LI83" s="163"/>
      <c r="LJ83" s="163"/>
      <c r="LK83" s="163"/>
      <c r="LL83" s="163"/>
      <c r="LM83" s="163"/>
      <c r="LN83" s="163"/>
      <c r="LO83" s="163"/>
      <c r="LP83" s="163"/>
      <c r="LQ83" s="163"/>
      <c r="LR83" s="163"/>
      <c r="LS83" s="163"/>
      <c r="LT83" s="163"/>
      <c r="LU83" s="163"/>
      <c r="LV83" s="163"/>
      <c r="LW83" s="163"/>
      <c r="LX83" s="163"/>
      <c r="LY83" s="163"/>
      <c r="LZ83" s="163"/>
      <c r="MA83" s="163"/>
      <c r="MB83" s="163"/>
      <c r="MC83" s="163"/>
      <c r="MD83" s="163"/>
      <c r="ME83" s="163"/>
      <c r="MF83" s="163"/>
      <c r="MG83" s="163"/>
      <c r="MH83" s="163"/>
      <c r="MI83" s="163"/>
      <c r="MJ83" s="163"/>
      <c r="MK83" s="163"/>
      <c r="ML83" s="163"/>
      <c r="MM83" s="163"/>
      <c r="MN83" s="163"/>
      <c r="MO83" s="163"/>
      <c r="MP83" s="163"/>
      <c r="MQ83" s="163"/>
      <c r="MR83" s="163"/>
      <c r="MS83" s="163"/>
      <c r="MT83" s="163"/>
      <c r="MU83" s="163"/>
      <c r="MV83" s="163"/>
      <c r="MW83" s="163"/>
      <c r="MX83" s="163"/>
      <c r="MY83" s="163"/>
      <c r="MZ83" s="163"/>
      <c r="NA83" s="163"/>
      <c r="NB83" s="163"/>
      <c r="NC83" s="163"/>
      <c r="ND83" s="163"/>
      <c r="NE83" s="163"/>
      <c r="NF83" s="163"/>
      <c r="NG83" s="163"/>
      <c r="NH83" s="163"/>
      <c r="NI83" s="163"/>
      <c r="NJ83" s="163"/>
      <c r="NK83" s="163"/>
      <c r="NL83" s="163"/>
      <c r="NM83" s="163"/>
      <c r="NN83" s="163"/>
      <c r="NO83" s="163"/>
      <c r="NP83" s="163"/>
      <c r="NQ83" s="163"/>
    </row>
    <row r="84" spans="1:381" ht="57" x14ac:dyDescent="0.2">
      <c r="A84" s="274"/>
      <c r="B84" s="266"/>
      <c r="C84" s="51">
        <f t="shared" si="5"/>
        <v>71</v>
      </c>
      <c r="D84" s="50" t="s">
        <v>220</v>
      </c>
      <c r="E84" s="50"/>
      <c r="F84" s="50"/>
      <c r="G84" s="189" t="s">
        <v>78</v>
      </c>
      <c r="H84" s="60">
        <v>42643</v>
      </c>
      <c r="I84" s="48"/>
      <c r="J84" s="48"/>
      <c r="K84" s="48">
        <v>30000</v>
      </c>
      <c r="L84" s="48"/>
      <c r="M84" s="49"/>
      <c r="N84" s="63"/>
      <c r="O84" s="50" t="s">
        <v>37</v>
      </c>
      <c r="P84" s="42"/>
    </row>
    <row r="85" spans="1:381" ht="237" customHeight="1" x14ac:dyDescent="0.2">
      <c r="A85" s="274"/>
      <c r="B85" s="264" t="s">
        <v>302</v>
      </c>
      <c r="C85" s="34">
        <f t="shared" si="5"/>
        <v>72</v>
      </c>
      <c r="D85" s="40" t="s">
        <v>357</v>
      </c>
      <c r="E85" s="40" t="s">
        <v>304</v>
      </c>
      <c r="F85" s="40"/>
      <c r="G85" s="185" t="s">
        <v>82</v>
      </c>
      <c r="H85" s="41">
        <v>42370</v>
      </c>
      <c r="I85" s="37"/>
      <c r="J85" s="37"/>
      <c r="K85" s="37"/>
      <c r="L85" s="37"/>
      <c r="M85" s="112"/>
      <c r="N85" s="129"/>
      <c r="O85" s="35" t="s">
        <v>35</v>
      </c>
      <c r="P85" s="42"/>
    </row>
    <row r="86" spans="1:381" ht="39.75" customHeight="1" x14ac:dyDescent="0.2">
      <c r="A86" s="274"/>
      <c r="B86" s="265"/>
      <c r="C86" s="51">
        <f t="shared" si="5"/>
        <v>73</v>
      </c>
      <c r="D86" s="46" t="s">
        <v>118</v>
      </c>
      <c r="E86" s="46"/>
      <c r="F86" s="82"/>
      <c r="G86" s="188" t="s">
        <v>10</v>
      </c>
      <c r="H86" s="47">
        <v>42459</v>
      </c>
      <c r="I86" s="48"/>
      <c r="J86" s="48"/>
      <c r="K86" s="48"/>
      <c r="L86" s="48"/>
      <c r="M86" s="81"/>
      <c r="N86" s="125"/>
      <c r="O86" s="70" t="s">
        <v>35</v>
      </c>
      <c r="P86" s="42"/>
    </row>
    <row r="87" spans="1:381" ht="117.75" customHeight="1" x14ac:dyDescent="0.2">
      <c r="A87" s="274"/>
      <c r="B87" s="265"/>
      <c r="C87" s="51">
        <f t="shared" si="5"/>
        <v>74</v>
      </c>
      <c r="D87" s="50" t="s">
        <v>119</v>
      </c>
      <c r="E87" s="50" t="s">
        <v>306</v>
      </c>
      <c r="F87" s="70"/>
      <c r="G87" s="189" t="s">
        <v>10</v>
      </c>
      <c r="H87" s="60">
        <v>42459</v>
      </c>
      <c r="I87" s="48"/>
      <c r="J87" s="48"/>
      <c r="K87" s="48"/>
      <c r="L87" s="48"/>
      <c r="M87" s="81"/>
      <c r="N87" s="125"/>
      <c r="O87" s="70" t="s">
        <v>35</v>
      </c>
      <c r="P87" s="42" t="s">
        <v>4</v>
      </c>
    </row>
    <row r="88" spans="1:381" ht="45" customHeight="1" x14ac:dyDescent="0.2">
      <c r="A88" s="274"/>
      <c r="B88" s="266"/>
      <c r="C88" s="51">
        <f t="shared" si="5"/>
        <v>75</v>
      </c>
      <c r="D88" s="46" t="s">
        <v>303</v>
      </c>
      <c r="E88" s="46"/>
      <c r="F88" s="82"/>
      <c r="G88" s="188" t="s">
        <v>10</v>
      </c>
      <c r="H88" s="60">
        <v>42643</v>
      </c>
      <c r="I88" s="73"/>
      <c r="J88" s="48">
        <v>30000</v>
      </c>
      <c r="K88" s="48">
        <v>20000</v>
      </c>
      <c r="L88" s="73"/>
      <c r="M88" s="74" t="s">
        <v>67</v>
      </c>
      <c r="N88" s="123"/>
      <c r="O88" s="70" t="s">
        <v>35</v>
      </c>
      <c r="P88" s="42" t="s">
        <v>4</v>
      </c>
    </row>
    <row r="89" spans="1:381" ht="30.75" customHeight="1" x14ac:dyDescent="0.2">
      <c r="A89" s="274"/>
      <c r="B89" s="264" t="s">
        <v>145</v>
      </c>
      <c r="C89" s="34">
        <f t="shared" si="5"/>
        <v>76</v>
      </c>
      <c r="D89" s="35" t="s">
        <v>198</v>
      </c>
      <c r="E89" s="35"/>
      <c r="F89" s="35"/>
      <c r="G89" s="184" t="s">
        <v>80</v>
      </c>
      <c r="H89" s="36">
        <v>42370</v>
      </c>
      <c r="I89" s="37"/>
      <c r="J89" s="37">
        <v>10000</v>
      </c>
      <c r="K89" s="37"/>
      <c r="L89" s="37"/>
      <c r="M89" s="112" t="s">
        <v>67</v>
      </c>
      <c r="N89" s="129"/>
      <c r="O89" s="35" t="s">
        <v>35</v>
      </c>
      <c r="P89" s="42"/>
    </row>
    <row r="90" spans="1:381" ht="18.75" customHeight="1" x14ac:dyDescent="0.2">
      <c r="A90" s="274"/>
      <c r="B90" s="265"/>
      <c r="C90" s="51">
        <f t="shared" si="5"/>
        <v>77</v>
      </c>
      <c r="D90" s="70" t="s">
        <v>199</v>
      </c>
      <c r="E90" s="70"/>
      <c r="F90" s="70"/>
      <c r="G90" s="190" t="s">
        <v>10</v>
      </c>
      <c r="H90" s="72">
        <v>42459</v>
      </c>
      <c r="I90" s="73"/>
      <c r="J90" s="73"/>
      <c r="K90" s="73"/>
      <c r="L90" s="73"/>
      <c r="M90" s="74"/>
      <c r="N90" s="123"/>
      <c r="O90" s="70" t="s">
        <v>35</v>
      </c>
      <c r="P90" s="42"/>
    </row>
    <row r="91" spans="1:381" ht="28.5" x14ac:dyDescent="0.2">
      <c r="A91" s="274"/>
      <c r="B91" s="266"/>
      <c r="C91" s="149">
        <f>ROW()-13</f>
        <v>78</v>
      </c>
      <c r="D91" s="70" t="s">
        <v>120</v>
      </c>
      <c r="E91" s="70"/>
      <c r="F91" s="70"/>
      <c r="G91" s="190" t="s">
        <v>80</v>
      </c>
      <c r="H91" s="72">
        <v>42490</v>
      </c>
      <c r="I91" s="223"/>
      <c r="J91" s="73">
        <v>30000</v>
      </c>
      <c r="K91" s="73">
        <v>20000</v>
      </c>
      <c r="L91" s="73"/>
      <c r="M91" s="74" t="s">
        <v>67</v>
      </c>
      <c r="N91" s="208"/>
      <c r="O91" s="70" t="s">
        <v>35</v>
      </c>
      <c r="P91" s="42"/>
    </row>
    <row r="92" spans="1:381" ht="34.5" customHeight="1" x14ac:dyDescent="0.2">
      <c r="A92" s="274"/>
      <c r="B92" s="219"/>
      <c r="C92" s="149">
        <f t="shared" si="5"/>
        <v>79</v>
      </c>
      <c r="D92" s="50" t="s">
        <v>354</v>
      </c>
      <c r="E92" s="50" t="s">
        <v>305</v>
      </c>
      <c r="F92" s="70"/>
      <c r="G92" s="189" t="s">
        <v>76</v>
      </c>
      <c r="H92" s="60">
        <v>42459</v>
      </c>
      <c r="I92" s="48"/>
      <c r="J92" s="48"/>
      <c r="K92" s="48"/>
      <c r="L92" s="48"/>
      <c r="M92" s="49"/>
      <c r="N92" s="122"/>
      <c r="O92" s="70" t="s">
        <v>38</v>
      </c>
      <c r="P92" s="42" t="s">
        <v>4</v>
      </c>
    </row>
    <row r="93" spans="1:381" ht="28.5" x14ac:dyDescent="0.2">
      <c r="A93" s="274"/>
      <c r="B93" s="264" t="s">
        <v>214</v>
      </c>
      <c r="C93" s="51">
        <f t="shared" si="5"/>
        <v>80</v>
      </c>
      <c r="D93" s="61" t="s">
        <v>200</v>
      </c>
      <c r="E93" s="50"/>
      <c r="F93" s="50"/>
      <c r="G93" s="189" t="s">
        <v>83</v>
      </c>
      <c r="H93" s="47">
        <v>42551</v>
      </c>
      <c r="I93" s="48"/>
      <c r="J93" s="48"/>
      <c r="K93" s="48"/>
      <c r="L93" s="48"/>
      <c r="M93" s="49"/>
      <c r="N93" s="63"/>
      <c r="O93" s="50" t="s">
        <v>39</v>
      </c>
      <c r="P93" s="42"/>
    </row>
    <row r="94" spans="1:381" ht="51" customHeight="1" x14ac:dyDescent="0.2">
      <c r="A94" s="274"/>
      <c r="B94" s="266"/>
      <c r="C94" s="51">
        <f t="shared" si="5"/>
        <v>81</v>
      </c>
      <c r="D94" s="50" t="s">
        <v>215</v>
      </c>
      <c r="E94" s="50"/>
      <c r="F94" s="50"/>
      <c r="G94" s="189" t="s">
        <v>10</v>
      </c>
      <c r="H94" s="47">
        <v>42643</v>
      </c>
      <c r="I94" s="48"/>
      <c r="J94" s="48"/>
      <c r="K94" s="48"/>
      <c r="L94" s="48"/>
      <c r="M94" s="49"/>
      <c r="N94" s="63"/>
      <c r="O94" s="50" t="s">
        <v>39</v>
      </c>
      <c r="P94" s="42"/>
    </row>
    <row r="95" spans="1:381" ht="34.5" customHeight="1" x14ac:dyDescent="0.2">
      <c r="A95" s="274"/>
      <c r="B95" s="264" t="s">
        <v>146</v>
      </c>
      <c r="C95" s="51">
        <f t="shared" si="5"/>
        <v>82</v>
      </c>
      <c r="D95" s="61" t="s">
        <v>200</v>
      </c>
      <c r="E95" s="71"/>
      <c r="F95" s="50"/>
      <c r="G95" s="189" t="s">
        <v>83</v>
      </c>
      <c r="H95" s="47">
        <v>42551</v>
      </c>
      <c r="I95" s="48"/>
      <c r="J95" s="48"/>
      <c r="K95" s="48"/>
      <c r="L95" s="48"/>
      <c r="M95" s="49"/>
      <c r="N95" s="63"/>
      <c r="O95" s="50" t="s">
        <v>40</v>
      </c>
      <c r="P95" s="42"/>
    </row>
    <row r="96" spans="1:381" ht="51" customHeight="1" x14ac:dyDescent="0.2">
      <c r="A96" s="274"/>
      <c r="B96" s="266"/>
      <c r="C96" s="51">
        <f t="shared" si="5"/>
        <v>83</v>
      </c>
      <c r="D96" s="50" t="s">
        <v>216</v>
      </c>
      <c r="E96" s="223"/>
      <c r="F96" s="50"/>
      <c r="G96" s="189" t="s">
        <v>10</v>
      </c>
      <c r="H96" s="47">
        <v>42643</v>
      </c>
      <c r="I96" s="48"/>
      <c r="J96" s="48"/>
      <c r="K96" s="48"/>
      <c r="L96" s="48"/>
      <c r="M96" s="49"/>
      <c r="N96" s="63"/>
      <c r="O96" s="50" t="s">
        <v>40</v>
      </c>
      <c r="P96" s="42"/>
    </row>
    <row r="97" spans="1:16" ht="132.75" customHeight="1" x14ac:dyDescent="0.2">
      <c r="A97" s="274"/>
      <c r="B97" s="264" t="s">
        <v>147</v>
      </c>
      <c r="C97" s="51">
        <f t="shared" si="5"/>
        <v>84</v>
      </c>
      <c r="D97" s="50" t="s">
        <v>206</v>
      </c>
      <c r="E97" s="50"/>
      <c r="F97" s="50" t="s">
        <v>307</v>
      </c>
      <c r="G97" s="189" t="s">
        <v>80</v>
      </c>
      <c r="H97" s="60">
        <v>42643</v>
      </c>
      <c r="I97" s="48"/>
      <c r="J97" s="48"/>
      <c r="K97" s="48"/>
      <c r="L97" s="48"/>
      <c r="M97" s="49"/>
      <c r="N97" s="63"/>
      <c r="O97" s="50" t="s">
        <v>41</v>
      </c>
      <c r="P97" s="42"/>
    </row>
    <row r="98" spans="1:16" ht="61.5" customHeight="1" x14ac:dyDescent="0.2">
      <c r="A98" s="274"/>
      <c r="B98" s="265"/>
      <c r="C98" s="51">
        <f t="shared" ref="C98:C120" si="6">ROW()-13</f>
        <v>85</v>
      </c>
      <c r="D98" s="50" t="s">
        <v>207</v>
      </c>
      <c r="E98" s="50"/>
      <c r="F98" s="50"/>
      <c r="G98" s="189" t="s">
        <v>80</v>
      </c>
      <c r="H98" s="60">
        <v>42643</v>
      </c>
      <c r="I98" s="48"/>
      <c r="J98" s="48"/>
      <c r="K98" s="48"/>
      <c r="L98" s="48"/>
      <c r="M98" s="49"/>
      <c r="N98" s="63"/>
      <c r="O98" s="50" t="s">
        <v>42</v>
      </c>
      <c r="P98" s="42"/>
    </row>
    <row r="99" spans="1:16" ht="42.75" x14ac:dyDescent="0.2">
      <c r="A99" s="274"/>
      <c r="B99" s="265"/>
      <c r="C99" s="51">
        <f t="shared" si="6"/>
        <v>86</v>
      </c>
      <c r="D99" s="50" t="s">
        <v>201</v>
      </c>
      <c r="E99" s="50"/>
      <c r="F99" s="50"/>
      <c r="G99" s="189" t="s">
        <v>80</v>
      </c>
      <c r="H99" s="60">
        <v>42643</v>
      </c>
      <c r="I99" s="48"/>
      <c r="J99" s="48"/>
      <c r="K99" s="48"/>
      <c r="L99" s="48"/>
      <c r="M99" s="49"/>
      <c r="N99" s="63"/>
      <c r="O99" s="50" t="s">
        <v>43</v>
      </c>
      <c r="P99" s="42"/>
    </row>
    <row r="100" spans="1:16" ht="28.5" x14ac:dyDescent="0.2">
      <c r="A100" s="274"/>
      <c r="B100" s="265"/>
      <c r="C100" s="51">
        <f t="shared" si="6"/>
        <v>87</v>
      </c>
      <c r="D100" s="50" t="s">
        <v>367</v>
      </c>
      <c r="E100" s="50"/>
      <c r="F100" s="50"/>
      <c r="G100" s="189" t="s">
        <v>80</v>
      </c>
      <c r="H100" s="60">
        <v>42643</v>
      </c>
      <c r="I100" s="48"/>
      <c r="J100" s="48"/>
      <c r="K100" s="48"/>
      <c r="L100" s="48"/>
      <c r="M100" s="49"/>
      <c r="N100" s="63"/>
      <c r="O100" s="50" t="s">
        <v>44</v>
      </c>
      <c r="P100" s="42"/>
    </row>
    <row r="101" spans="1:16" ht="28.5" x14ac:dyDescent="0.2">
      <c r="A101" s="274"/>
      <c r="B101" s="265"/>
      <c r="C101" s="51">
        <f t="shared" si="6"/>
        <v>88</v>
      </c>
      <c r="D101" s="50" t="s">
        <v>208</v>
      </c>
      <c r="E101" s="50"/>
      <c r="F101" s="50"/>
      <c r="G101" s="189" t="s">
        <v>80</v>
      </c>
      <c r="H101" s="60">
        <v>42643</v>
      </c>
      <c r="I101" s="48"/>
      <c r="J101" s="48"/>
      <c r="K101" s="48"/>
      <c r="L101" s="48"/>
      <c r="M101" s="49"/>
      <c r="N101" s="63"/>
      <c r="O101" s="50" t="s">
        <v>45</v>
      </c>
      <c r="P101" s="42"/>
    </row>
    <row r="102" spans="1:16" ht="42.75" x14ac:dyDescent="0.2">
      <c r="A102" s="274"/>
      <c r="B102" s="265"/>
      <c r="C102" s="51">
        <f t="shared" si="6"/>
        <v>89</v>
      </c>
      <c r="D102" s="50" t="s">
        <v>209</v>
      </c>
      <c r="E102" s="50"/>
      <c r="F102" s="50"/>
      <c r="G102" s="189" t="s">
        <v>80</v>
      </c>
      <c r="H102" s="60">
        <v>42643</v>
      </c>
      <c r="I102" s="48"/>
      <c r="J102" s="48"/>
      <c r="K102" s="48"/>
      <c r="L102" s="48"/>
      <c r="M102" s="49"/>
      <c r="N102" s="63"/>
      <c r="O102" s="50" t="s">
        <v>46</v>
      </c>
      <c r="P102" s="42"/>
    </row>
    <row r="103" spans="1:16" ht="66.75" customHeight="1" x14ac:dyDescent="0.2">
      <c r="A103" s="274"/>
      <c r="B103" s="265"/>
      <c r="C103" s="51">
        <f t="shared" si="6"/>
        <v>90</v>
      </c>
      <c r="D103" s="50" t="s">
        <v>210</v>
      </c>
      <c r="E103" s="50"/>
      <c r="F103" s="50"/>
      <c r="G103" s="189" t="s">
        <v>10</v>
      </c>
      <c r="H103" s="60">
        <v>42643</v>
      </c>
      <c r="I103" s="48"/>
      <c r="J103" s="48"/>
      <c r="K103" s="48"/>
      <c r="L103" s="48"/>
      <c r="M103" s="49"/>
      <c r="N103" s="63"/>
      <c r="O103" s="50" t="s">
        <v>47</v>
      </c>
      <c r="P103" s="42"/>
    </row>
    <row r="104" spans="1:16" ht="14.25" x14ac:dyDescent="0.2">
      <c r="A104" s="274"/>
      <c r="B104" s="266"/>
      <c r="C104" s="51">
        <f t="shared" si="6"/>
        <v>91</v>
      </c>
      <c r="D104" s="50" t="s">
        <v>202</v>
      </c>
      <c r="E104" s="50"/>
      <c r="F104" s="50"/>
      <c r="G104" s="189" t="s">
        <v>80</v>
      </c>
      <c r="H104" s="60">
        <v>42643</v>
      </c>
      <c r="I104" s="48"/>
      <c r="J104" s="48"/>
      <c r="K104" s="48"/>
      <c r="L104" s="48"/>
      <c r="M104" s="49"/>
      <c r="N104" s="63"/>
      <c r="O104" s="50" t="s">
        <v>48</v>
      </c>
      <c r="P104" s="42"/>
    </row>
    <row r="105" spans="1:16" ht="14.25" x14ac:dyDescent="0.2">
      <c r="A105" s="274"/>
      <c r="B105" s="264" t="s">
        <v>211</v>
      </c>
      <c r="C105" s="51">
        <f t="shared" si="6"/>
        <v>92</v>
      </c>
      <c r="D105" s="50" t="s">
        <v>308</v>
      </c>
      <c r="E105" s="59"/>
      <c r="F105" s="50"/>
      <c r="G105" s="189" t="s">
        <v>80</v>
      </c>
      <c r="H105" s="60">
        <v>42704</v>
      </c>
      <c r="I105" s="48"/>
      <c r="J105" s="48"/>
      <c r="K105" s="48"/>
      <c r="L105" s="48"/>
      <c r="M105" s="49"/>
      <c r="N105" s="63"/>
      <c r="O105" s="50" t="s">
        <v>38</v>
      </c>
      <c r="P105" s="42"/>
    </row>
    <row r="106" spans="1:16" ht="28.5" x14ac:dyDescent="0.2">
      <c r="A106" s="274"/>
      <c r="B106" s="265"/>
      <c r="C106" s="51">
        <f t="shared" si="6"/>
        <v>93</v>
      </c>
      <c r="D106" s="50" t="s">
        <v>212</v>
      </c>
      <c r="E106" s="50"/>
      <c r="F106" s="50"/>
      <c r="G106" s="189" t="s">
        <v>10</v>
      </c>
      <c r="H106" s="60">
        <v>42766</v>
      </c>
      <c r="I106" s="48"/>
      <c r="J106" s="48"/>
      <c r="K106" s="48"/>
      <c r="L106" s="48"/>
      <c r="M106" s="49"/>
      <c r="N106" s="63"/>
      <c r="O106" s="50" t="s">
        <v>38</v>
      </c>
      <c r="P106" s="42"/>
    </row>
    <row r="107" spans="1:16" ht="28.5" x14ac:dyDescent="0.2">
      <c r="A107" s="274"/>
      <c r="B107" s="265"/>
      <c r="C107" s="51">
        <f t="shared" si="6"/>
        <v>94</v>
      </c>
      <c r="D107" s="50" t="s">
        <v>227</v>
      </c>
      <c r="E107" s="50"/>
      <c r="F107" s="50"/>
      <c r="G107" s="189" t="s">
        <v>80</v>
      </c>
      <c r="H107" s="60" t="s">
        <v>6</v>
      </c>
      <c r="I107" s="48"/>
      <c r="J107" s="48"/>
      <c r="K107" s="48"/>
      <c r="L107" s="48"/>
      <c r="M107" s="49"/>
      <c r="N107" s="63"/>
      <c r="O107" s="50" t="s">
        <v>38</v>
      </c>
      <c r="P107" s="42"/>
    </row>
    <row r="108" spans="1:16" ht="42.75" x14ac:dyDescent="0.2">
      <c r="A108" s="274"/>
      <c r="B108" s="265"/>
      <c r="C108" s="51">
        <f t="shared" si="6"/>
        <v>95</v>
      </c>
      <c r="D108" s="50" t="s">
        <v>309</v>
      </c>
      <c r="E108" s="50"/>
      <c r="F108" s="50"/>
      <c r="G108" s="189" t="s">
        <v>173</v>
      </c>
      <c r="H108" s="60">
        <v>42824</v>
      </c>
      <c r="I108" s="48"/>
      <c r="J108" s="48"/>
      <c r="K108" s="48"/>
      <c r="L108" s="48"/>
      <c r="M108" s="49"/>
      <c r="N108" s="63"/>
      <c r="O108" s="50" t="s">
        <v>38</v>
      </c>
      <c r="P108" s="42"/>
    </row>
    <row r="109" spans="1:16" ht="42.75" x14ac:dyDescent="0.2">
      <c r="A109" s="274"/>
      <c r="B109" s="266"/>
      <c r="C109" s="51">
        <f t="shared" si="6"/>
        <v>96</v>
      </c>
      <c r="D109" s="50" t="s">
        <v>355</v>
      </c>
      <c r="E109" s="50"/>
      <c r="F109" s="50"/>
      <c r="G109" s="189" t="s">
        <v>366</v>
      </c>
      <c r="H109" s="60">
        <v>42946</v>
      </c>
      <c r="I109" s="48"/>
      <c r="J109" s="48"/>
      <c r="K109" s="48"/>
      <c r="L109" s="48"/>
      <c r="M109" s="49"/>
      <c r="N109" s="63"/>
      <c r="O109" s="50"/>
      <c r="P109" s="42"/>
    </row>
    <row r="110" spans="1:16" ht="71.25" customHeight="1" x14ac:dyDescent="0.2">
      <c r="A110" s="274"/>
      <c r="B110" s="138"/>
      <c r="C110" s="85">
        <f t="shared" si="6"/>
        <v>97</v>
      </c>
      <c r="D110" s="86" t="s">
        <v>310</v>
      </c>
      <c r="E110" s="86" t="s">
        <v>121</v>
      </c>
      <c r="F110" s="86"/>
      <c r="G110" s="191" t="s">
        <v>85</v>
      </c>
      <c r="H110" s="87">
        <v>42704</v>
      </c>
      <c r="I110" s="88"/>
      <c r="J110" s="88"/>
      <c r="K110" s="88"/>
      <c r="L110" s="88"/>
      <c r="M110" s="89"/>
      <c r="N110" s="121"/>
      <c r="O110" s="64" t="s">
        <v>49</v>
      </c>
      <c r="P110" s="42" t="s">
        <v>4</v>
      </c>
    </row>
    <row r="111" spans="1:16" ht="72" thickBot="1" x14ac:dyDescent="0.25">
      <c r="A111" s="274"/>
      <c r="B111" s="138"/>
      <c r="C111" s="90">
        <f t="shared" si="6"/>
        <v>98</v>
      </c>
      <c r="D111" s="91" t="s">
        <v>213</v>
      </c>
      <c r="E111" s="91" t="s">
        <v>311</v>
      </c>
      <c r="F111" s="91"/>
      <c r="G111" s="192" t="s">
        <v>173</v>
      </c>
      <c r="H111" s="92">
        <v>43070</v>
      </c>
      <c r="I111" s="93"/>
      <c r="J111" s="93"/>
      <c r="K111" s="93"/>
      <c r="L111" s="68"/>
      <c r="M111" s="69"/>
      <c r="N111" s="152"/>
      <c r="O111" s="153"/>
      <c r="P111" s="42"/>
    </row>
    <row r="112" spans="1:16" ht="66" customHeight="1" x14ac:dyDescent="0.2">
      <c r="A112" s="274"/>
      <c r="B112" s="219"/>
      <c r="C112" s="34">
        <f t="shared" si="6"/>
        <v>99</v>
      </c>
      <c r="D112" s="35" t="s">
        <v>312</v>
      </c>
      <c r="E112" s="35"/>
      <c r="F112" s="35"/>
      <c r="G112" s="184" t="s">
        <v>80</v>
      </c>
      <c r="H112" s="41" t="s">
        <v>72</v>
      </c>
      <c r="I112" s="37">
        <v>15000</v>
      </c>
      <c r="J112" s="37">
        <v>15000</v>
      </c>
      <c r="K112" s="37">
        <v>15000</v>
      </c>
      <c r="L112" s="37">
        <v>15000</v>
      </c>
      <c r="M112" s="38" t="s">
        <v>67</v>
      </c>
      <c r="N112" s="39"/>
      <c r="O112" s="97"/>
      <c r="P112" s="42"/>
    </row>
    <row r="113" spans="1:17" ht="95.25" customHeight="1" x14ac:dyDescent="0.2">
      <c r="A113" s="274"/>
      <c r="B113" s="138"/>
      <c r="C113" s="76">
        <f t="shared" si="6"/>
        <v>100</v>
      </c>
      <c r="D113" s="77" t="s">
        <v>313</v>
      </c>
      <c r="E113" s="77"/>
      <c r="F113" s="77"/>
      <c r="G113" s="193" t="s">
        <v>78</v>
      </c>
      <c r="H113" s="78" t="s">
        <v>72</v>
      </c>
      <c r="I113" s="79">
        <v>10000</v>
      </c>
      <c r="J113" s="79">
        <v>20000</v>
      </c>
      <c r="K113" s="79">
        <v>10000</v>
      </c>
      <c r="L113" s="79">
        <v>5000</v>
      </c>
      <c r="M113" s="80" t="s">
        <v>68</v>
      </c>
      <c r="N113" s="124"/>
      <c r="O113" s="77" t="s">
        <v>32</v>
      </c>
      <c r="P113" s="42"/>
    </row>
    <row r="114" spans="1:17" ht="63" customHeight="1" x14ac:dyDescent="0.2">
      <c r="A114" s="274"/>
      <c r="B114" s="138"/>
      <c r="C114" s="76">
        <f t="shared" si="6"/>
        <v>101</v>
      </c>
      <c r="D114" s="77" t="s">
        <v>232</v>
      </c>
      <c r="E114" s="99" t="s">
        <v>314</v>
      </c>
      <c r="F114" s="77" t="s">
        <v>233</v>
      </c>
      <c r="G114" s="193" t="s">
        <v>80</v>
      </c>
      <c r="H114" s="78" t="s">
        <v>72</v>
      </c>
      <c r="I114" s="79"/>
      <c r="J114" s="79"/>
      <c r="K114" s="79"/>
      <c r="L114" s="79"/>
      <c r="M114" s="80"/>
      <c r="N114" s="124"/>
      <c r="O114" s="77"/>
      <c r="P114" s="42"/>
    </row>
    <row r="115" spans="1:17" ht="64.5" customHeight="1" x14ac:dyDescent="0.2">
      <c r="A115" s="274"/>
      <c r="B115" s="138"/>
      <c r="C115" s="12">
        <f t="shared" si="6"/>
        <v>102</v>
      </c>
      <c r="D115" s="14" t="s">
        <v>238</v>
      </c>
      <c r="E115" s="14"/>
      <c r="F115" s="14" t="s">
        <v>315</v>
      </c>
      <c r="G115" s="181" t="s">
        <v>80</v>
      </c>
      <c r="H115" s="15">
        <v>42215</v>
      </c>
      <c r="I115" s="16">
        <v>20000</v>
      </c>
      <c r="J115" s="16"/>
      <c r="K115" s="16"/>
      <c r="L115" s="16"/>
      <c r="M115" s="98" t="s">
        <v>67</v>
      </c>
      <c r="N115" s="126"/>
      <c r="O115" s="14" t="s">
        <v>32</v>
      </c>
      <c r="P115" s="42"/>
    </row>
    <row r="116" spans="1:17" ht="48.75" customHeight="1" x14ac:dyDescent="0.2">
      <c r="A116" s="274"/>
      <c r="B116" s="138"/>
      <c r="C116" s="51">
        <f t="shared" si="6"/>
        <v>103</v>
      </c>
      <c r="D116" s="50" t="s">
        <v>239</v>
      </c>
      <c r="E116" s="50"/>
      <c r="F116" s="50"/>
      <c r="G116" s="189" t="s">
        <v>174</v>
      </c>
      <c r="H116" s="60">
        <v>42613</v>
      </c>
      <c r="I116" s="48"/>
      <c r="J116" s="48">
        <v>20000</v>
      </c>
      <c r="K116" s="48"/>
      <c r="L116" s="48"/>
      <c r="M116" s="81" t="s">
        <v>67</v>
      </c>
      <c r="N116" s="125"/>
      <c r="O116" s="50" t="s">
        <v>32</v>
      </c>
      <c r="P116" s="42" t="s">
        <v>4</v>
      </c>
    </row>
    <row r="117" spans="1:17" ht="75.75" customHeight="1" x14ac:dyDescent="0.2">
      <c r="A117" s="274"/>
      <c r="B117" s="138"/>
      <c r="C117" s="51">
        <f t="shared" si="6"/>
        <v>104</v>
      </c>
      <c r="D117" s="50" t="s">
        <v>278</v>
      </c>
      <c r="E117" s="50" t="s">
        <v>316</v>
      </c>
      <c r="F117" s="50"/>
      <c r="G117" s="189" t="s">
        <v>175</v>
      </c>
      <c r="H117" s="60">
        <v>42886</v>
      </c>
      <c r="I117" s="48"/>
      <c r="J117" s="48"/>
      <c r="K117" s="48">
        <v>15000</v>
      </c>
      <c r="L117" s="48"/>
      <c r="M117" s="81" t="s">
        <v>67</v>
      </c>
      <c r="N117" s="155"/>
      <c r="O117" s="86" t="s">
        <v>32</v>
      </c>
      <c r="P117" s="42"/>
    </row>
    <row r="118" spans="1:17" ht="57.75" thickBot="1" x14ac:dyDescent="0.25">
      <c r="A118" s="274"/>
      <c r="B118" s="138"/>
      <c r="C118" s="65">
        <f t="shared" si="6"/>
        <v>105</v>
      </c>
      <c r="D118" s="66" t="s">
        <v>240</v>
      </c>
      <c r="E118" s="66"/>
      <c r="F118" s="66"/>
      <c r="G118" s="194" t="s">
        <v>76</v>
      </c>
      <c r="H118" s="67" t="s">
        <v>7</v>
      </c>
      <c r="I118" s="68"/>
      <c r="J118" s="68"/>
      <c r="K118" s="68"/>
      <c r="L118" s="68"/>
      <c r="M118" s="83"/>
      <c r="N118" s="156"/>
      <c r="O118" s="66" t="s">
        <v>32</v>
      </c>
      <c r="P118" s="42"/>
    </row>
    <row r="119" spans="1:17" ht="93" customHeight="1" x14ac:dyDescent="0.2">
      <c r="A119" s="274"/>
      <c r="B119" s="134"/>
      <c r="C119" s="157">
        <f t="shared" si="6"/>
        <v>106</v>
      </c>
      <c r="D119" s="158" t="s">
        <v>322</v>
      </c>
      <c r="E119" s="158" t="s">
        <v>323</v>
      </c>
      <c r="F119" s="158"/>
      <c r="G119" s="195" t="s">
        <v>86</v>
      </c>
      <c r="H119" s="87" t="s">
        <v>72</v>
      </c>
      <c r="I119" s="151"/>
      <c r="J119" s="151"/>
      <c r="K119" s="151"/>
      <c r="L119" s="151"/>
      <c r="M119" s="154"/>
      <c r="N119" s="125"/>
      <c r="O119" s="150" t="s">
        <v>32</v>
      </c>
      <c r="P119" s="42"/>
    </row>
    <row r="120" spans="1:17" ht="30" customHeight="1" x14ac:dyDescent="0.2">
      <c r="A120" s="274"/>
      <c r="B120" s="264" t="s">
        <v>148</v>
      </c>
      <c r="C120" s="51">
        <f t="shared" si="6"/>
        <v>107</v>
      </c>
      <c r="D120" s="50" t="s">
        <v>241</v>
      </c>
      <c r="E120" s="50"/>
      <c r="F120" s="50"/>
      <c r="G120" s="189" t="s">
        <v>80</v>
      </c>
      <c r="H120" s="60">
        <v>42370</v>
      </c>
      <c r="I120" s="151"/>
      <c r="J120" s="151">
        <v>10000</v>
      </c>
      <c r="K120" s="151"/>
      <c r="L120" s="151"/>
      <c r="M120" s="154"/>
      <c r="N120" s="125"/>
      <c r="O120" s="150" t="s">
        <v>32</v>
      </c>
      <c r="P120" s="42"/>
    </row>
    <row r="121" spans="1:17" ht="66.75" customHeight="1" x14ac:dyDescent="0.2">
      <c r="A121" s="274"/>
      <c r="B121" s="266"/>
      <c r="C121" s="51">
        <f t="shared" ref="C121:C139" si="7">ROW()-13</f>
        <v>108</v>
      </c>
      <c r="D121" s="50" t="s">
        <v>242</v>
      </c>
      <c r="E121" s="46" t="s">
        <v>317</v>
      </c>
      <c r="F121" s="46"/>
      <c r="G121" s="189" t="s">
        <v>78</v>
      </c>
      <c r="H121" s="60" t="s">
        <v>8</v>
      </c>
      <c r="I121" s="48"/>
      <c r="J121" s="48"/>
      <c r="K121" s="48"/>
      <c r="L121" s="48"/>
      <c r="M121" s="81"/>
      <c r="N121" s="125"/>
      <c r="O121" s="50" t="s">
        <v>32</v>
      </c>
      <c r="P121" s="42" t="s">
        <v>4</v>
      </c>
    </row>
    <row r="122" spans="1:17" ht="70.5" customHeight="1" x14ac:dyDescent="0.2">
      <c r="A122" s="274"/>
      <c r="B122" s="219"/>
      <c r="C122" s="100">
        <f t="shared" si="7"/>
        <v>109</v>
      </c>
      <c r="D122" s="46" t="s">
        <v>168</v>
      </c>
      <c r="E122" s="46"/>
      <c r="F122" s="46"/>
      <c r="G122" s="188" t="s">
        <v>80</v>
      </c>
      <c r="H122" s="60">
        <v>42459</v>
      </c>
      <c r="I122" s="48"/>
      <c r="J122" s="48"/>
      <c r="K122" s="48"/>
      <c r="L122" s="48"/>
      <c r="M122" s="49"/>
      <c r="N122" s="63"/>
      <c r="O122" s="50" t="s">
        <v>32</v>
      </c>
      <c r="P122" s="42" t="s">
        <v>4</v>
      </c>
    </row>
    <row r="123" spans="1:17" ht="78.75" customHeight="1" x14ac:dyDescent="0.2">
      <c r="A123" s="274"/>
      <c r="B123" s="219"/>
      <c r="C123" s="100">
        <f t="shared" si="7"/>
        <v>110</v>
      </c>
      <c r="D123" s="46" t="s">
        <v>243</v>
      </c>
      <c r="E123" s="46" t="s">
        <v>244</v>
      </c>
      <c r="F123" s="46"/>
      <c r="G123" s="188" t="s">
        <v>80</v>
      </c>
      <c r="H123" s="60" t="s">
        <v>5</v>
      </c>
      <c r="I123" s="48"/>
      <c r="J123" s="48">
        <v>10000</v>
      </c>
      <c r="K123" s="48"/>
      <c r="L123" s="48"/>
      <c r="M123" s="49" t="s">
        <v>67</v>
      </c>
      <c r="N123" s="63"/>
      <c r="O123" s="50" t="s">
        <v>32</v>
      </c>
      <c r="P123" s="42" t="s">
        <v>4</v>
      </c>
    </row>
    <row r="124" spans="1:17" ht="34.5" customHeight="1" x14ac:dyDescent="0.2">
      <c r="A124" s="274"/>
      <c r="B124" s="138"/>
      <c r="C124" s="76">
        <f t="shared" si="7"/>
        <v>111</v>
      </c>
      <c r="D124" s="77" t="s">
        <v>324</v>
      </c>
      <c r="E124" s="77"/>
      <c r="F124" s="77"/>
      <c r="G124" s="193" t="s">
        <v>86</v>
      </c>
      <c r="H124" s="78" t="s">
        <v>72</v>
      </c>
      <c r="I124" s="102"/>
      <c r="J124" s="102"/>
      <c r="K124" s="102"/>
      <c r="L124" s="102"/>
      <c r="M124" s="103"/>
      <c r="N124" s="127"/>
      <c r="O124" s="77"/>
      <c r="P124" s="42"/>
      <c r="Q124" s="162"/>
    </row>
    <row r="125" spans="1:17" ht="114" customHeight="1" x14ac:dyDescent="0.2">
      <c r="A125" s="274"/>
      <c r="B125" s="138"/>
      <c r="C125" s="34">
        <f t="shared" si="7"/>
        <v>112</v>
      </c>
      <c r="D125" s="35" t="s">
        <v>325</v>
      </c>
      <c r="E125" s="35"/>
      <c r="F125" s="40" t="s">
        <v>326</v>
      </c>
      <c r="G125" s="184" t="s">
        <v>86</v>
      </c>
      <c r="H125" s="36" t="s">
        <v>72</v>
      </c>
      <c r="I125" s="104"/>
      <c r="J125" s="104">
        <v>15000</v>
      </c>
      <c r="K125" s="104"/>
      <c r="L125" s="104"/>
      <c r="M125" s="38" t="s">
        <v>67</v>
      </c>
      <c r="N125" s="39"/>
      <c r="O125" s="35"/>
      <c r="P125" s="55"/>
      <c r="Q125" s="162"/>
    </row>
    <row r="126" spans="1:17" ht="93" customHeight="1" x14ac:dyDescent="0.2">
      <c r="A126" s="274"/>
      <c r="B126" s="138"/>
      <c r="C126" s="76">
        <f t="shared" si="7"/>
        <v>113</v>
      </c>
      <c r="D126" s="77" t="s">
        <v>234</v>
      </c>
      <c r="E126" s="77" t="s">
        <v>124</v>
      </c>
      <c r="F126" s="77" t="s">
        <v>327</v>
      </c>
      <c r="G126" s="193" t="s">
        <v>80</v>
      </c>
      <c r="H126" s="78" t="s">
        <v>72</v>
      </c>
      <c r="I126" s="102"/>
      <c r="J126" s="102"/>
      <c r="K126" s="102"/>
      <c r="L126" s="102"/>
      <c r="M126" s="103"/>
      <c r="N126" s="127"/>
      <c r="O126" s="77"/>
      <c r="P126" s="42"/>
      <c r="Q126" s="162"/>
    </row>
    <row r="127" spans="1:17" ht="114.75" customHeight="1" thickBot="1" x14ac:dyDescent="0.25">
      <c r="A127" s="274"/>
      <c r="B127" s="141"/>
      <c r="C127" s="105">
        <f t="shared" si="7"/>
        <v>114</v>
      </c>
      <c r="D127" s="106" t="s">
        <v>337</v>
      </c>
      <c r="E127" s="106"/>
      <c r="F127" s="106" t="s">
        <v>123</v>
      </c>
      <c r="G127" s="196" t="s">
        <v>83</v>
      </c>
      <c r="H127" s="106" t="s">
        <v>72</v>
      </c>
      <c r="I127" s="107"/>
      <c r="J127" s="107"/>
      <c r="K127" s="107"/>
      <c r="L127" s="107"/>
      <c r="M127" s="108"/>
      <c r="N127" s="160"/>
      <c r="O127" s="106" t="s">
        <v>32</v>
      </c>
      <c r="P127" s="42" t="s">
        <v>4</v>
      </c>
    </row>
    <row r="128" spans="1:17" ht="81" customHeight="1" x14ac:dyDescent="0.2">
      <c r="A128" s="274"/>
      <c r="B128" s="159"/>
      <c r="C128" s="94">
        <f t="shared" si="7"/>
        <v>115</v>
      </c>
      <c r="D128" s="95" t="s">
        <v>203</v>
      </c>
      <c r="E128" s="95"/>
      <c r="F128" s="95" t="s">
        <v>318</v>
      </c>
      <c r="G128" s="197" t="s">
        <v>83</v>
      </c>
      <c r="H128" s="96" t="s">
        <v>72</v>
      </c>
      <c r="I128" s="109"/>
      <c r="J128" s="109"/>
      <c r="K128" s="109"/>
      <c r="L128" s="109"/>
      <c r="M128" s="110"/>
      <c r="N128" s="128"/>
      <c r="O128" s="84" t="s">
        <v>50</v>
      </c>
      <c r="P128" s="42" t="s">
        <v>4</v>
      </c>
    </row>
    <row r="129" spans="1:16" ht="51" customHeight="1" x14ac:dyDescent="0.2">
      <c r="A129" s="274"/>
      <c r="B129" s="135"/>
      <c r="C129" s="34">
        <f t="shared" si="7"/>
        <v>116</v>
      </c>
      <c r="D129" s="40" t="s">
        <v>328</v>
      </c>
      <c r="E129" s="40"/>
      <c r="F129" s="40"/>
      <c r="G129" s="185" t="s">
        <v>83</v>
      </c>
      <c r="H129" s="36" t="s">
        <v>72</v>
      </c>
      <c r="I129" s="226"/>
      <c r="J129" s="104"/>
      <c r="K129" s="104"/>
      <c r="L129" s="104"/>
      <c r="M129" s="112"/>
      <c r="N129" s="129"/>
      <c r="O129" s="35"/>
      <c r="P129" s="42"/>
    </row>
    <row r="130" spans="1:16" ht="28.5" x14ac:dyDescent="0.2">
      <c r="A130" s="274"/>
      <c r="B130" s="217"/>
      <c r="C130" s="34">
        <f t="shared" si="7"/>
        <v>117</v>
      </c>
      <c r="D130" s="35" t="s">
        <v>329</v>
      </c>
      <c r="E130" s="35"/>
      <c r="F130" s="35"/>
      <c r="G130" s="184" t="s">
        <v>80</v>
      </c>
      <c r="H130" s="41" t="s">
        <v>72</v>
      </c>
      <c r="I130" s="104">
        <v>10000</v>
      </c>
      <c r="J130" s="104">
        <v>10000</v>
      </c>
      <c r="K130" s="104">
        <v>10000</v>
      </c>
      <c r="L130" s="104">
        <v>10000</v>
      </c>
      <c r="M130" s="210" t="s">
        <v>67</v>
      </c>
      <c r="N130" s="129"/>
      <c r="O130" s="35"/>
      <c r="P130" s="42"/>
    </row>
    <row r="131" spans="1:16" ht="61.5" customHeight="1" x14ac:dyDescent="0.2">
      <c r="A131" s="274"/>
      <c r="B131" s="217"/>
      <c r="C131" s="34">
        <f t="shared" si="7"/>
        <v>118</v>
      </c>
      <c r="D131" s="35" t="s">
        <v>330</v>
      </c>
      <c r="E131" s="35" t="s">
        <v>331</v>
      </c>
      <c r="F131" s="35"/>
      <c r="G131" s="184" t="s">
        <v>83</v>
      </c>
      <c r="H131" s="36" t="s">
        <v>72</v>
      </c>
      <c r="I131" s="104"/>
      <c r="J131" s="104"/>
      <c r="K131" s="104"/>
      <c r="L131" s="104"/>
      <c r="M131" s="112"/>
      <c r="N131" s="129"/>
      <c r="O131" s="35" t="s">
        <v>51</v>
      </c>
      <c r="P131" s="42" t="s">
        <v>4</v>
      </c>
    </row>
    <row r="132" spans="1:16" ht="52.5" customHeight="1" x14ac:dyDescent="0.2">
      <c r="A132" s="274"/>
      <c r="B132" s="217"/>
      <c r="C132" s="12">
        <f t="shared" si="7"/>
        <v>119</v>
      </c>
      <c r="D132" s="14" t="s">
        <v>332</v>
      </c>
      <c r="E132" s="14" t="s">
        <v>125</v>
      </c>
      <c r="F132" s="14" t="s">
        <v>333</v>
      </c>
      <c r="G132" s="181" t="s">
        <v>87</v>
      </c>
      <c r="H132" s="15">
        <v>42064</v>
      </c>
      <c r="I132" s="111">
        <v>140000</v>
      </c>
      <c r="J132" s="111"/>
      <c r="K132" s="111"/>
      <c r="L132" s="111"/>
      <c r="M132" s="98" t="s">
        <v>67</v>
      </c>
      <c r="N132" s="126"/>
      <c r="O132" s="14"/>
      <c r="P132" s="42"/>
    </row>
    <row r="133" spans="1:16" ht="63.75" customHeight="1" x14ac:dyDescent="0.2">
      <c r="A133" s="274"/>
      <c r="B133" s="135"/>
      <c r="C133" s="12">
        <f t="shared" si="7"/>
        <v>120</v>
      </c>
      <c r="D133" s="14" t="s">
        <v>356</v>
      </c>
      <c r="E133" s="14" t="s">
        <v>126</v>
      </c>
      <c r="F133" s="14"/>
      <c r="G133" s="181" t="s">
        <v>88</v>
      </c>
      <c r="H133" s="15">
        <v>42109</v>
      </c>
      <c r="I133" s="111"/>
      <c r="J133" s="111"/>
      <c r="K133" s="111"/>
      <c r="L133" s="111"/>
      <c r="M133" s="98"/>
      <c r="N133" s="126"/>
      <c r="O133" s="14"/>
      <c r="P133" s="42"/>
    </row>
    <row r="134" spans="1:16" ht="71.25" x14ac:dyDescent="0.2">
      <c r="A134" s="274"/>
      <c r="B134" s="135"/>
      <c r="C134" s="12">
        <f t="shared" si="7"/>
        <v>121</v>
      </c>
      <c r="D134" s="14" t="s">
        <v>122</v>
      </c>
      <c r="E134" s="14" t="s">
        <v>127</v>
      </c>
      <c r="F134" s="14"/>
      <c r="G134" s="181" t="s">
        <v>11</v>
      </c>
      <c r="H134" s="15">
        <v>42338</v>
      </c>
      <c r="I134" s="111"/>
      <c r="J134" s="111"/>
      <c r="K134" s="111"/>
      <c r="L134" s="111"/>
      <c r="M134" s="211" t="s">
        <v>1</v>
      </c>
      <c r="N134" s="126"/>
      <c r="O134" s="14"/>
      <c r="P134" s="42"/>
    </row>
    <row r="135" spans="1:16" ht="125.25" customHeight="1" x14ac:dyDescent="0.2">
      <c r="A135" s="274"/>
      <c r="B135" s="219"/>
      <c r="C135" s="12">
        <f t="shared" si="7"/>
        <v>122</v>
      </c>
      <c r="D135" s="26" t="s">
        <v>319</v>
      </c>
      <c r="E135" s="26" t="s">
        <v>169</v>
      </c>
      <c r="F135" s="26" t="s">
        <v>320</v>
      </c>
      <c r="G135" s="183" t="s">
        <v>87</v>
      </c>
      <c r="H135" s="15" t="s">
        <v>73</v>
      </c>
      <c r="I135" s="111"/>
      <c r="J135" s="111">
        <v>120000</v>
      </c>
      <c r="K135" s="111"/>
      <c r="L135" s="111"/>
      <c r="M135" s="98"/>
      <c r="N135" s="220" t="s">
        <v>65</v>
      </c>
      <c r="O135" s="14"/>
      <c r="P135" s="42"/>
    </row>
    <row r="136" spans="1:16" ht="90" customHeight="1" x14ac:dyDescent="0.2">
      <c r="A136" s="274"/>
      <c r="B136" s="138"/>
      <c r="C136" s="113">
        <f t="shared" si="7"/>
        <v>123</v>
      </c>
      <c r="D136" s="114" t="s">
        <v>246</v>
      </c>
      <c r="E136" s="114" t="s">
        <v>321</v>
      </c>
      <c r="F136" s="50"/>
      <c r="G136" s="189" t="s">
        <v>89</v>
      </c>
      <c r="H136" s="60">
        <v>42552</v>
      </c>
      <c r="I136" s="101"/>
      <c r="J136" s="101"/>
      <c r="K136" s="101"/>
      <c r="L136" s="101"/>
      <c r="M136" s="81"/>
      <c r="N136" s="125"/>
      <c r="O136" s="70" t="s">
        <v>51</v>
      </c>
      <c r="P136" s="42" t="s">
        <v>4</v>
      </c>
    </row>
    <row r="137" spans="1:16" ht="32.25" customHeight="1" x14ac:dyDescent="0.2">
      <c r="A137" s="274"/>
      <c r="B137" s="138"/>
      <c r="C137" s="113">
        <f t="shared" si="7"/>
        <v>124</v>
      </c>
      <c r="D137" s="50" t="s">
        <v>334</v>
      </c>
      <c r="E137" s="50"/>
      <c r="F137" s="50"/>
      <c r="G137" s="189" t="s">
        <v>76</v>
      </c>
      <c r="H137" s="60">
        <v>42552</v>
      </c>
      <c r="I137" s="48"/>
      <c r="J137" s="48"/>
      <c r="K137" s="48"/>
      <c r="L137" s="48"/>
      <c r="M137" s="81"/>
      <c r="N137" s="125"/>
      <c r="O137" s="50" t="s">
        <v>52</v>
      </c>
      <c r="P137" s="42"/>
    </row>
    <row r="138" spans="1:16" ht="39.75" customHeight="1" x14ac:dyDescent="0.2">
      <c r="A138" s="274"/>
      <c r="B138" s="138"/>
      <c r="C138" s="113">
        <f t="shared" si="7"/>
        <v>125</v>
      </c>
      <c r="D138" s="50" t="s">
        <v>334</v>
      </c>
      <c r="E138" s="50"/>
      <c r="F138" s="50"/>
      <c r="G138" s="189" t="s">
        <v>76</v>
      </c>
      <c r="H138" s="60">
        <v>42917</v>
      </c>
      <c r="I138" s="48"/>
      <c r="J138" s="48"/>
      <c r="K138" s="48"/>
      <c r="L138" s="48"/>
      <c r="M138" s="81"/>
      <c r="N138" s="125"/>
      <c r="O138" s="50" t="s">
        <v>52</v>
      </c>
      <c r="P138" s="42"/>
    </row>
    <row r="139" spans="1:16" ht="37.5" customHeight="1" thickBot="1" x14ac:dyDescent="0.25">
      <c r="A139" s="275"/>
      <c r="B139" s="141"/>
      <c r="C139" s="115">
        <f t="shared" si="7"/>
        <v>126</v>
      </c>
      <c r="D139" s="66" t="s">
        <v>334</v>
      </c>
      <c r="E139" s="66"/>
      <c r="F139" s="66"/>
      <c r="G139" s="194" t="s">
        <v>76</v>
      </c>
      <c r="H139" s="67">
        <v>43282</v>
      </c>
      <c r="I139" s="68"/>
      <c r="J139" s="68"/>
      <c r="K139" s="68"/>
      <c r="L139" s="68"/>
      <c r="M139" s="83"/>
      <c r="N139" s="130"/>
      <c r="O139" s="66" t="s">
        <v>52</v>
      </c>
      <c r="P139" s="42"/>
    </row>
    <row r="141" spans="1:16" x14ac:dyDescent="0.2">
      <c r="I141" s="232">
        <f>SUM(I10:I139)</f>
        <v>870000</v>
      </c>
      <c r="J141" s="233">
        <f>SUM(J10:J139)</f>
        <v>815000</v>
      </c>
      <c r="K141" s="233">
        <f>SUM(K10:K139)</f>
        <v>620000</v>
      </c>
      <c r="L141" s="234">
        <f>SUM(L10:L139)</f>
        <v>410000</v>
      </c>
    </row>
    <row r="143" spans="1:16" ht="13.5" thickBot="1" x14ac:dyDescent="0.25">
      <c r="L143" s="231">
        <f>SUM(I141:L141)</f>
        <v>2715000</v>
      </c>
    </row>
    <row r="144" spans="1:16" ht="13.5" thickTop="1" x14ac:dyDescent="0.2"/>
  </sheetData>
  <mergeCells count="38">
    <mergeCell ref="A10:A139"/>
    <mergeCell ref="B97:B104"/>
    <mergeCell ref="B24:B29"/>
    <mergeCell ref="B120:B121"/>
    <mergeCell ref="B19:B23"/>
    <mergeCell ref="B36:B40"/>
    <mergeCell ref="B60:B63"/>
    <mergeCell ref="B49:O49"/>
    <mergeCell ref="B34:B35"/>
    <mergeCell ref="B45:B48"/>
    <mergeCell ref="B50:B53"/>
    <mergeCell ref="B105:B109"/>
    <mergeCell ref="B66:O66"/>
    <mergeCell ref="B82:B84"/>
    <mergeCell ref="B93:B94"/>
    <mergeCell ref="B54:B59"/>
    <mergeCell ref="B67:B71"/>
    <mergeCell ref="B89:B91"/>
    <mergeCell ref="B95:B96"/>
    <mergeCell ref="B31:O31"/>
    <mergeCell ref="B41:O41"/>
    <mergeCell ref="B42:B43"/>
    <mergeCell ref="B85:B88"/>
    <mergeCell ref="I7:L7"/>
    <mergeCell ref="M7:M9"/>
    <mergeCell ref="O7:O9"/>
    <mergeCell ref="I9:L9"/>
    <mergeCell ref="B7:B9"/>
    <mergeCell ref="N7:N9"/>
    <mergeCell ref="A1:D1"/>
    <mergeCell ref="G1:H1"/>
    <mergeCell ref="A7:A9"/>
    <mergeCell ref="C7:C9"/>
    <mergeCell ref="D7:D9"/>
    <mergeCell ref="E7:E9"/>
    <mergeCell ref="F7:F9"/>
    <mergeCell ref="G7:G9"/>
    <mergeCell ref="H7:H9"/>
  </mergeCells>
  <phoneticPr fontId="18" type="noConversion"/>
  <hyperlinks>
    <hyperlink ref="F23" r:id="rId1" display="MSG beschließt Ziele; siehe MSG Protokoll vom 10.06.15"/>
    <hyperlink ref="F14" r:id="rId2"/>
    <hyperlink ref="F10" r:id="rId3"/>
    <hyperlink ref="F11" r:id="rId4" display="Feasibility study (only available in German) used to establish contacts with additional stakeholders and published."/>
    <hyperlink ref="F12" r:id="rId5"/>
    <hyperlink ref="F13" r:id="rId6"/>
    <hyperlink ref="F26" r:id="rId7"/>
    <hyperlink ref="F27" r:id="rId8"/>
  </hyperlinks>
  <pageMargins left="0.2" right="0.2" top="0.79000000000000015" bottom="0.79000000000000015" header="0.30000000000000004" footer="0.30000000000000004"/>
  <pageSetup paperSize="9" scale="34" orientation="landscape" horizontalDpi="4294967292" verticalDpi="4294967292" r:id="rId9"/>
  <rowBreaks count="1" manualBreakCount="1">
    <brk id="15" max="16383" man="1"/>
  </rowBreaks>
  <colBreaks count="1" manualBreakCount="1">
    <brk id="15" max="1048575" man="1"/>
  </col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Tabelle1!Druckbereich</vt:lpstr>
    </vt:vector>
  </TitlesOfParts>
  <Company>GIZ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Marieke Knussmann</dc:creator>
  <cp:lastModifiedBy>Torge Bartscht</cp:lastModifiedBy>
  <cp:lastPrinted>2015-11-26T16:13:05Z</cp:lastPrinted>
  <dcterms:created xsi:type="dcterms:W3CDTF">2015-10-21T09:49:59Z</dcterms:created>
  <dcterms:modified xsi:type="dcterms:W3CDTF">2021-01-13T12:57:11Z</dcterms:modified>
</cp:coreProperties>
</file>